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ТДЕЛ_ФИНАНСОВ\Бюджет 2022\Бюджет_2022_изменения_сентябрь\"/>
    </mc:Choice>
  </mc:AlternateContent>
  <bookViews>
    <workbookView xWindow="0" yWindow="0" windowWidth="28800" windowHeight="12030"/>
  </bookViews>
  <sheets>
    <sheet name="Документ (1)" sheetId="2" r:id="rId1"/>
  </sheets>
  <definedNames>
    <definedName name="_xlnm.Print_Titles" localSheetId="0">'Документ (1)'!$4:$5</definedName>
  </definedNames>
  <calcPr calcId="162913"/>
</workbook>
</file>

<file path=xl/calcChain.xml><?xml version="1.0" encoding="utf-8"?>
<calcChain xmlns="http://schemas.openxmlformats.org/spreadsheetml/2006/main">
  <c r="S19" i="2" l="1"/>
  <c r="P19" i="2"/>
  <c r="S8" i="2"/>
  <c r="P8" i="2"/>
  <c r="R36" i="2" l="1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8" i="2"/>
  <c r="R17" i="2"/>
  <c r="R16" i="2"/>
  <c r="R15" i="2"/>
  <c r="R14" i="2"/>
  <c r="R13" i="2"/>
  <c r="R12" i="2"/>
  <c r="R11" i="2"/>
  <c r="R10" i="2"/>
  <c r="R9" i="2"/>
  <c r="R7" i="2"/>
  <c r="R6" i="2"/>
  <c r="R19" i="2" l="1"/>
  <c r="R8" i="2"/>
</calcChain>
</file>

<file path=xl/sharedStrings.xml><?xml version="1.0" encoding="utf-8"?>
<sst xmlns="http://schemas.openxmlformats.org/spreadsheetml/2006/main" count="125" uniqueCount="72">
  <si>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</si>
  <si>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</si>
  <si>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</si>
  <si>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</si>
  <si>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</si>
  <si>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</si>
  <si>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</si>
  <si>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</si>
  <si>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Расхождение за отчетный период</t>
  </si>
  <si>
    <t>Расхождение кассового плана</t>
  </si>
  <si>
    <t>00000000000000000000</t>
  </si>
  <si>
    <t>Бюджет: ГП "Город Юхнов"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</si>
  <si>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</si>
  <si>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</si>
  <si>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</si>
  <si>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</si>
  <si>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</si>
  <si>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</si>
  <si>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</si>
  <si>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</si>
  <si>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</si>
  <si>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 xml:space="preserve">              Акцизы по подакцизным товарам (продукции), производимым на территории Российской Федерации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</si>
  <si>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</si>
  <si>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</si>
  <si>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</si>
  <si>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</si>
  <si>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</si>
  <si>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</si>
  <si>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</si>
  <si>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</si>
  <si>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</si>
  <si>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</si>
  <si>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</si>
  <si>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</si>
  <si>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</si>
  <si>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</si>
  <si>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</si>
  <si>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00011105010000000000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</si>
  <si>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</si>
  <si>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00011105020000000000</t>
  </si>
  <si>
    <t xml:space="preserve">           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</si>
  <si>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00011300000000000000</t>
  </si>
  <si>
    <t xml:space="preserve">          ДОХОДЫ ОТ ОКАЗАНИЯ ПЛАТНЫХ УСЛУГ И КОМПЕНСАЦИИ ЗАТРАТ ГОСУДАРСТВА</t>
  </si>
  <si>
    <t>00011301000000000000</t>
  </si>
  <si>
    <t xml:space="preserve">              Доходы от оказания платных услуг (работ)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</si>
  <si>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</si>
  <si>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</si>
  <si>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</si>
  <si>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</si>
  <si>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</si>
  <si>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</si>
  <si>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00011500000000000000</t>
  </si>
  <si>
    <t xml:space="preserve">          АДМИНИСТРАТИВНЫЕ ПЛАТЕЖИ И СБОРЫ</t>
  </si>
  <si>
    <t>00011502000000000000</t>
  </si>
  <si>
    <t xml:space="preserve">              Платежи, взимаемые государственными и муниципальными органами (организациями) за выполнение определенных функций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</si>
  <si>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</si>
  <si>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</si>
  <si>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</si>
  <si>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</si>
  <si>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 xml:space="preserve">            ПРОЧИЕ НЕНАЛОГОВЫЕ ДОХОДЫ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</si>
  <si>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</si>
  <si>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</si>
  <si>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</si>
  <si>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</si>
  <si>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</si>
  <si>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</si>
  <si>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</si>
  <si>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Уточнение (+,-)</t>
  </si>
  <si>
    <t>Налоговые доходы</t>
  </si>
  <si>
    <t>Неналоговые доходы</t>
  </si>
  <si>
    <t>Приложение № 1 к Решению Городской Думы от  08 сентября 2022 года №  89</t>
  </si>
  <si>
    <t xml:space="preserve">ПОСТУПЛЕНИЯ ДОХОДОВ  БЮДЖЕТА МО   "ГОРОДСКОЕ ПОСЕЛЕНИЕ ГОРОД ЮХНОВ" ПО КОДАМ КЛАССИФИКАЦИИ ДОХОДОВ БЮДЖЕТОВ БЮДЖЕТНОЙ СИСТЕМЫ РОССИЙСКОЙ ФЕДЕРАЦИИ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</si>
</sst>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4" applyNumberFormat="1" applyProtection="1">
      <alignment horizontal="center"/>
    </xf>
    <xf numFmtId="0" fontId="6" fillId="0" borderId="1" xfId="4" applyFont="1">
      <alignment horizontal="center"/>
    </xf>
    <xf numFmtId="0" fontId="7" fillId="0" borderId="1" xfId="4" applyFont="1">
      <alignment horizontal="center"/>
    </xf>
    <xf numFmtId="0" fontId="6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1" xfId="4" applyFont="1" applyAlignment="1">
      <alignment horizontal="center" wrapText="1"/>
    </xf>
    <xf numFmtId="4" fontId="3" fillId="2" borderId="4" xfId="17" applyNumberFormat="1" applyBorder="1" applyProtection="1">
      <alignment horizontal="right" vertical="top" shrinkToFit="1"/>
    </xf>
    <xf numFmtId="4" fontId="3" fillId="3" borderId="4" xfId="21" applyNumberFormat="1" applyBorder="1" applyProtection="1">
      <alignment horizontal="right" vertical="top" shrinkToFit="1"/>
    </xf>
    <xf numFmtId="0" fontId="1" fillId="0" borderId="5" xfId="12" applyNumberFormat="1" applyFont="1" applyFill="1" applyBorder="1" applyProtection="1">
      <alignment horizontal="center" vertical="center" wrapText="1"/>
    </xf>
    <xf numFmtId="1" fontId="5" fillId="0" borderId="5" xfId="14" applyNumberFormat="1" applyFont="1" applyFill="1" applyBorder="1" applyProtection="1">
      <alignment horizontal="center" vertical="top" shrinkToFit="1"/>
    </xf>
    <xf numFmtId="0" fontId="5" fillId="0" borderId="5" xfId="15" applyNumberFormat="1" applyFont="1" applyFill="1" applyBorder="1" applyProtection="1">
      <alignment horizontal="left" vertical="top" wrapText="1"/>
    </xf>
    <xf numFmtId="0" fontId="5" fillId="0" borderId="5" xfId="16" applyNumberFormat="1" applyFont="1" applyFill="1" applyBorder="1" applyProtection="1">
      <alignment horizontal="center" vertical="top" wrapText="1"/>
    </xf>
    <xf numFmtId="4" fontId="5" fillId="0" borderId="5" xfId="17" applyNumberFormat="1" applyFont="1" applyFill="1" applyBorder="1" applyProtection="1">
      <alignment horizontal="right" vertical="top" shrinkToFit="1"/>
    </xf>
    <xf numFmtId="1" fontId="5" fillId="0" borderId="9" xfId="14" applyNumberFormat="1" applyFont="1" applyFill="1" applyBorder="1" applyProtection="1">
      <alignment horizontal="center" vertical="top" shrinkToFit="1"/>
    </xf>
    <xf numFmtId="4" fontId="5" fillId="0" borderId="10" xfId="17" applyNumberFormat="1" applyFont="1" applyFill="1" applyBorder="1" applyProtection="1">
      <alignment horizontal="right" vertical="top" shrinkToFit="1"/>
    </xf>
    <xf numFmtId="0" fontId="7" fillId="0" borderId="5" xfId="15" applyNumberFormat="1" applyFont="1" applyFill="1" applyBorder="1" applyProtection="1">
      <alignment horizontal="left" vertical="top" wrapText="1"/>
    </xf>
    <xf numFmtId="1" fontId="7" fillId="0" borderId="5" xfId="14" applyNumberFormat="1" applyFont="1" applyFill="1" applyBorder="1" applyProtection="1">
      <alignment horizontal="center" vertical="top" shrinkToFit="1"/>
    </xf>
    <xf numFmtId="0" fontId="7" fillId="0" borderId="5" xfId="16" applyNumberFormat="1" applyFont="1" applyFill="1" applyBorder="1" applyProtection="1">
      <alignment horizontal="center" vertical="top" wrapText="1"/>
    </xf>
    <xf numFmtId="4" fontId="7" fillId="0" borderId="5" xfId="17" applyNumberFormat="1" applyFont="1" applyFill="1" applyBorder="1" applyProtection="1">
      <alignment horizontal="right" vertical="top" shrinkToFit="1"/>
    </xf>
    <xf numFmtId="4" fontId="7" fillId="0" borderId="10" xfId="17" applyNumberFormat="1" applyFont="1" applyFill="1" applyBorder="1" applyProtection="1">
      <alignment horizontal="right" vertical="top" shrinkToFit="1"/>
    </xf>
    <xf numFmtId="1" fontId="9" fillId="0" borderId="9" xfId="14" applyNumberFormat="1" applyFont="1" applyFill="1" applyBorder="1" applyProtection="1">
      <alignment horizontal="center" vertical="top" shrinkToFit="1"/>
    </xf>
    <xf numFmtId="0" fontId="9" fillId="0" borderId="5" xfId="15" applyNumberFormat="1" applyFont="1" applyFill="1" applyBorder="1" applyProtection="1">
      <alignment horizontal="left" vertical="top" wrapText="1"/>
    </xf>
    <xf numFmtId="1" fontId="9" fillId="0" borderId="5" xfId="14" applyNumberFormat="1" applyFont="1" applyFill="1" applyBorder="1" applyProtection="1">
      <alignment horizontal="center" vertical="top" shrinkToFit="1"/>
    </xf>
    <xf numFmtId="0" fontId="9" fillId="0" borderId="5" xfId="16" applyNumberFormat="1" applyFont="1" applyFill="1" applyBorder="1" applyProtection="1">
      <alignment horizontal="center" vertical="top" wrapText="1"/>
    </xf>
    <xf numFmtId="4" fontId="9" fillId="0" borderId="5" xfId="17" applyNumberFormat="1" applyFont="1" applyFill="1" applyBorder="1" applyProtection="1">
      <alignment horizontal="right" vertical="top" shrinkToFit="1"/>
    </xf>
    <xf numFmtId="4" fontId="9" fillId="0" borderId="10" xfId="17" applyNumberFormat="1" applyFont="1" applyFill="1" applyBorder="1" applyProtection="1">
      <alignment horizontal="right" vertical="top" shrinkToFit="1"/>
    </xf>
    <xf numFmtId="1" fontId="9" fillId="0" borderId="12" xfId="20" applyNumberFormat="1" applyFont="1" applyFill="1" applyBorder="1" applyProtection="1">
      <alignment horizontal="left" vertical="top" shrinkToFit="1"/>
    </xf>
    <xf numFmtId="4" fontId="9" fillId="0" borderId="12" xfId="21" applyNumberFormat="1" applyFont="1" applyFill="1" applyBorder="1" applyProtection="1">
      <alignment horizontal="right" vertical="top" shrinkToFit="1"/>
    </xf>
    <xf numFmtId="4" fontId="9" fillId="0" borderId="13" xfId="21" applyNumberFormat="1" applyFont="1" applyFill="1" applyBorder="1" applyProtection="1">
      <alignment horizontal="right" vertical="top" shrinkToFit="1"/>
    </xf>
    <xf numFmtId="49" fontId="6" fillId="0" borderId="1" xfId="4" applyNumberFormat="1" applyFont="1" applyAlignment="1">
      <alignment horizontal="center" wrapText="1"/>
    </xf>
    <xf numFmtId="0" fontId="1" fillId="0" borderId="4" xfId="12" applyNumberFormat="1" applyBorder="1" applyProtection="1">
      <alignment horizontal="center" vertical="center" wrapText="1"/>
    </xf>
    <xf numFmtId="0" fontId="1" fillId="0" borderId="4" xfId="12" applyBorder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5" fillId="0" borderId="7" xfId="12" applyNumberFormat="1" applyFont="1" applyFill="1" applyBorder="1" applyAlignment="1" applyProtection="1">
      <alignment horizontal="center" vertical="center" wrapText="1"/>
    </xf>
    <xf numFmtId="0" fontId="5" fillId="0" borderId="5" xfId="12" applyNumberFormat="1" applyFont="1" applyFill="1" applyBorder="1" applyAlignment="1" applyProtection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9" fillId="0" borderId="11" xfId="19" applyNumberFormat="1" applyFont="1" applyFill="1" applyBorder="1" applyProtection="1">
      <alignment horizontal="left" vertical="top" shrinkToFit="1"/>
    </xf>
    <xf numFmtId="1" fontId="9" fillId="0" borderId="12" xfId="19" applyFont="1" applyFill="1" applyBorder="1">
      <alignment horizontal="left" vertical="top" shrinkToFit="1"/>
    </xf>
    <xf numFmtId="0" fontId="1" fillId="0" borderId="7" xfId="11" applyNumberFormat="1" applyFont="1" applyFill="1" applyBorder="1" applyProtection="1">
      <alignment horizontal="center" vertical="center" wrapText="1"/>
    </xf>
    <xf numFmtId="0" fontId="1" fillId="0" borderId="7" xfId="11" applyFont="1" applyFill="1" applyBorder="1">
      <alignment horizontal="center" vertical="center" wrapText="1"/>
    </xf>
    <xf numFmtId="0" fontId="1" fillId="0" borderId="6" xfId="6" applyNumberFormat="1" applyFont="1" applyFill="1" applyBorder="1" applyProtection="1">
      <alignment horizontal="center" vertical="center" wrapText="1"/>
    </xf>
    <xf numFmtId="0" fontId="1" fillId="0" borderId="9" xfId="6" applyFont="1" applyFill="1" applyBorder="1">
      <alignment horizontal="center" vertical="center" wrapText="1"/>
    </xf>
    <xf numFmtId="0" fontId="1" fillId="0" borderId="7" xfId="7" applyNumberFormat="1" applyFont="1" applyFill="1" applyBorder="1" applyProtection="1">
      <alignment horizontal="center" vertical="center" wrapText="1"/>
    </xf>
    <xf numFmtId="0" fontId="1" fillId="0" borderId="5" xfId="7" applyFont="1" applyFill="1" applyBorder="1">
      <alignment horizontal="center" vertical="center" wrapText="1"/>
    </xf>
    <xf numFmtId="0" fontId="1" fillId="0" borderId="7" xfId="8" applyNumberFormat="1" applyFont="1" applyFill="1" applyBorder="1" applyProtection="1">
      <alignment horizontal="center" vertical="center" wrapText="1"/>
    </xf>
    <xf numFmtId="0" fontId="1" fillId="0" borderId="5" xfId="8" applyFont="1" applyFill="1" applyBorder="1">
      <alignment horizontal="center" vertical="center" wrapText="1"/>
    </xf>
    <xf numFmtId="0" fontId="1" fillId="0" borderId="7" xfId="9" applyNumberFormat="1" applyFont="1" applyFill="1" applyBorder="1" applyProtection="1">
      <alignment horizontal="center" vertical="center" wrapText="1"/>
    </xf>
    <xf numFmtId="0" fontId="1" fillId="0" borderId="5" xfId="9" applyFont="1" applyFill="1" applyBorder="1">
      <alignment horizontal="center" vertical="center" wrapText="1"/>
    </xf>
    <xf numFmtId="0" fontId="1" fillId="0" borderId="7" xfId="10" applyNumberFormat="1" applyFont="1" applyFill="1" applyBorder="1" applyProtection="1">
      <alignment horizontal="center" vertical="center" wrapText="1"/>
    </xf>
    <xf numFmtId="0" fontId="1" fillId="0" borderId="5" xfId="10" applyFont="1" applyFill="1" applyBorder="1">
      <alignment horizontal="center" vertical="center" wrapText="1"/>
    </xf>
    <xf numFmtId="0" fontId="1" fillId="0" borderId="7" xfId="12" applyNumberFormat="1" applyFont="1" applyFill="1" applyBorder="1" applyProtection="1">
      <alignment horizontal="center" vertical="center" wrapText="1"/>
    </xf>
    <xf numFmtId="0" fontId="1" fillId="0" borderId="5" xfId="12" applyFont="1" applyFill="1" applyBorder="1">
      <alignment horizontal="center" vertical="center" wrapText="1"/>
    </xf>
    <xf numFmtId="0" fontId="5" fillId="0" borderId="7" xfId="12" applyNumberFormat="1" applyFont="1" applyFill="1" applyBorder="1" applyProtection="1">
      <alignment horizontal="center" vertical="center" wrapText="1"/>
    </xf>
    <xf numFmtId="0" fontId="5" fillId="0" borderId="5" xfId="12" applyFont="1" applyFill="1" applyBorder="1">
      <alignment horizontal="center" vertical="center" wrapText="1"/>
    </xf>
    <xf numFmtId="0" fontId="5" fillId="0" borderId="8" xfId="12" applyNumberFormat="1" applyFont="1" applyFill="1" applyBorder="1" applyProtection="1">
      <alignment horizontal="center" vertical="center" wrapText="1"/>
    </xf>
    <xf numFmtId="0" fontId="5" fillId="0" borderId="10" xfId="12" applyFont="1" applyFill="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showGridLines="0" showZeros="0" tabSelected="1" topLeftCell="B1" zoomScaleNormal="100" zoomScaleSheetLayoutView="100" workbookViewId="0">
      <pane ySplit="5" topLeftCell="A35" activePane="bottomLeft" state="frozen"/>
      <selection pane="bottomLeft" activeCell="AE4" sqref="AE4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5" width="9.140625" style="1" hidden="1"/>
    <col min="16" max="16" width="19.5703125" style="1" customWidth="1"/>
    <col min="17" max="17" width="9.140625" style="1" hidden="1"/>
    <col min="18" max="18" width="21.140625" style="1" customWidth="1"/>
    <col min="19" max="19" width="18.85546875" style="1" customWidth="1"/>
    <col min="20" max="29" width="9.140625" style="1" hidden="1"/>
    <col min="30" max="30" width="9.140625" style="1" customWidth="1"/>
    <col min="31" max="16384" width="9.140625" style="1"/>
  </cols>
  <sheetData>
    <row r="1" spans="1:33" ht="74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1"/>
      <c r="S1" s="15" t="s">
        <v>70</v>
      </c>
      <c r="T1" s="10"/>
      <c r="U1" s="10"/>
      <c r="V1" s="10"/>
      <c r="W1" s="10"/>
      <c r="X1" s="10"/>
      <c r="Y1" s="10"/>
      <c r="Z1" s="10"/>
      <c r="AA1" s="10"/>
      <c r="AB1" s="12"/>
      <c r="AC1" s="12"/>
      <c r="AD1" s="13"/>
      <c r="AE1" s="14"/>
      <c r="AF1" s="14"/>
      <c r="AG1" s="14"/>
    </row>
    <row r="2" spans="1:33" ht="75" customHeight="1" x14ac:dyDescent="0.25">
      <c r="A2" s="9"/>
      <c r="B2" s="39" t="s">
        <v>71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10"/>
      <c r="U2" s="10"/>
      <c r="V2" s="10"/>
      <c r="W2" s="10"/>
      <c r="X2" s="10"/>
      <c r="Y2" s="10"/>
      <c r="Z2" s="10"/>
      <c r="AA2" s="10"/>
      <c r="AB2" s="12"/>
      <c r="AC2" s="12"/>
      <c r="AD2" s="13"/>
      <c r="AE2" s="14"/>
      <c r="AF2" s="14"/>
      <c r="AG2" s="14"/>
    </row>
    <row r="3" spans="1:33" ht="28.5" customHeight="1" thickBot="1" x14ac:dyDescent="0.3">
      <c r="A3" s="42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3"/>
    </row>
    <row r="4" spans="1:33" ht="30" customHeight="1" x14ac:dyDescent="0.25">
      <c r="A4" s="56" t="s">
        <v>1</v>
      </c>
      <c r="B4" s="58" t="s">
        <v>2</v>
      </c>
      <c r="C4" s="60" t="s">
        <v>3</v>
      </c>
      <c r="D4" s="62" t="s">
        <v>1</v>
      </c>
      <c r="E4" s="64" t="s">
        <v>1</v>
      </c>
      <c r="F4" s="54" t="s">
        <v>4</v>
      </c>
      <c r="G4" s="55"/>
      <c r="H4" s="55"/>
      <c r="I4" s="54" t="s">
        <v>5</v>
      </c>
      <c r="J4" s="55"/>
      <c r="K4" s="55"/>
      <c r="L4" s="66" t="s">
        <v>1</v>
      </c>
      <c r="M4" s="66" t="s">
        <v>1</v>
      </c>
      <c r="N4" s="66" t="s">
        <v>1</v>
      </c>
      <c r="O4" s="66" t="s">
        <v>1</v>
      </c>
      <c r="P4" s="68" t="s">
        <v>6</v>
      </c>
      <c r="Q4" s="68" t="s">
        <v>1</v>
      </c>
      <c r="R4" s="48" t="s">
        <v>67</v>
      </c>
      <c r="S4" s="70" t="s">
        <v>7</v>
      </c>
      <c r="T4" s="40" t="s">
        <v>1</v>
      </c>
      <c r="U4" s="46" t="s">
        <v>1</v>
      </c>
      <c r="V4" s="46" t="s">
        <v>1</v>
      </c>
      <c r="W4" s="46" t="s">
        <v>1</v>
      </c>
      <c r="X4" s="46" t="s">
        <v>1</v>
      </c>
      <c r="Y4" s="46" t="s">
        <v>1</v>
      </c>
      <c r="Z4" s="44" t="s">
        <v>8</v>
      </c>
      <c r="AA4" s="45"/>
      <c r="AB4" s="44" t="s">
        <v>9</v>
      </c>
      <c r="AC4" s="45"/>
      <c r="AD4" s="3"/>
    </row>
    <row r="5" spans="1:33" x14ac:dyDescent="0.25">
      <c r="A5" s="57"/>
      <c r="B5" s="59"/>
      <c r="C5" s="61"/>
      <c r="D5" s="63"/>
      <c r="E5" s="65"/>
      <c r="F5" s="18" t="s">
        <v>1</v>
      </c>
      <c r="G5" s="18" t="s">
        <v>1</v>
      </c>
      <c r="H5" s="18" t="s">
        <v>1</v>
      </c>
      <c r="I5" s="18" t="s">
        <v>1</v>
      </c>
      <c r="J5" s="18" t="s">
        <v>1</v>
      </c>
      <c r="K5" s="18" t="s">
        <v>1</v>
      </c>
      <c r="L5" s="67"/>
      <c r="M5" s="67"/>
      <c r="N5" s="67"/>
      <c r="O5" s="67"/>
      <c r="P5" s="69"/>
      <c r="Q5" s="69"/>
      <c r="R5" s="49"/>
      <c r="S5" s="71"/>
      <c r="T5" s="41"/>
      <c r="U5" s="47"/>
      <c r="V5" s="47"/>
      <c r="W5" s="47"/>
      <c r="X5" s="47"/>
      <c r="Y5" s="47"/>
      <c r="Z5" s="4" t="s">
        <v>1</v>
      </c>
      <c r="AA5" s="4" t="s">
        <v>1</v>
      </c>
      <c r="AB5" s="4" t="s">
        <v>1</v>
      </c>
      <c r="AC5" s="4" t="s">
        <v>1</v>
      </c>
      <c r="AD5" s="3"/>
    </row>
    <row r="6" spans="1:33" x14ac:dyDescent="0.25">
      <c r="A6" s="23" t="s">
        <v>10</v>
      </c>
      <c r="B6" s="25" t="s">
        <v>11</v>
      </c>
      <c r="C6" s="26" t="s">
        <v>10</v>
      </c>
      <c r="D6" s="26"/>
      <c r="E6" s="26"/>
      <c r="F6" s="27"/>
      <c r="G6" s="26"/>
      <c r="H6" s="26"/>
      <c r="I6" s="26"/>
      <c r="J6" s="26"/>
      <c r="K6" s="26"/>
      <c r="L6" s="26"/>
      <c r="M6" s="26"/>
      <c r="N6" s="26"/>
      <c r="O6" s="28">
        <v>0</v>
      </c>
      <c r="P6" s="28">
        <v>112146473.15000001</v>
      </c>
      <c r="Q6" s="28">
        <v>18959721.02</v>
      </c>
      <c r="R6" s="28">
        <f>SUM(S6-P6)</f>
        <v>18959721.019999996</v>
      </c>
      <c r="S6" s="29">
        <v>131106194.17</v>
      </c>
      <c r="T6" s="16">
        <v>131106194.17</v>
      </c>
      <c r="U6" s="5">
        <v>131106194.17</v>
      </c>
      <c r="V6" s="5">
        <v>0</v>
      </c>
      <c r="W6" s="5">
        <v>0</v>
      </c>
      <c r="X6" s="5">
        <v>0</v>
      </c>
      <c r="Y6" s="5">
        <v>0</v>
      </c>
      <c r="Z6" s="5">
        <v>40359318.32</v>
      </c>
      <c r="AA6" s="6">
        <v>0.69216314625327513</v>
      </c>
      <c r="AB6" s="5">
        <v>0</v>
      </c>
      <c r="AC6" s="6"/>
      <c r="AD6" s="3"/>
    </row>
    <row r="7" spans="1:33" outlineLevel="1" x14ac:dyDescent="0.25">
      <c r="A7" s="23" t="s">
        <v>12</v>
      </c>
      <c r="B7" s="25" t="s">
        <v>13</v>
      </c>
      <c r="C7" s="26" t="s">
        <v>12</v>
      </c>
      <c r="D7" s="26"/>
      <c r="E7" s="26"/>
      <c r="F7" s="27"/>
      <c r="G7" s="26"/>
      <c r="H7" s="26"/>
      <c r="I7" s="26"/>
      <c r="J7" s="26"/>
      <c r="K7" s="26"/>
      <c r="L7" s="26"/>
      <c r="M7" s="26"/>
      <c r="N7" s="26"/>
      <c r="O7" s="28">
        <v>0</v>
      </c>
      <c r="P7" s="28">
        <v>40548194</v>
      </c>
      <c r="Q7" s="28">
        <v>-3389152</v>
      </c>
      <c r="R7" s="28">
        <f t="shared" ref="R7:R20" si="0">SUM(S7-P7)</f>
        <v>-3389152</v>
      </c>
      <c r="S7" s="29">
        <v>37159042</v>
      </c>
      <c r="T7" s="16">
        <v>37159042</v>
      </c>
      <c r="U7" s="5">
        <v>37159042</v>
      </c>
      <c r="V7" s="5">
        <v>0</v>
      </c>
      <c r="W7" s="5">
        <v>0</v>
      </c>
      <c r="X7" s="5">
        <v>0</v>
      </c>
      <c r="Y7" s="5">
        <v>0</v>
      </c>
      <c r="Z7" s="5">
        <v>15934499.57</v>
      </c>
      <c r="AA7" s="6">
        <v>0.57118109853316457</v>
      </c>
      <c r="AB7" s="5">
        <v>0</v>
      </c>
      <c r="AC7" s="6"/>
      <c r="AD7" s="3"/>
    </row>
    <row r="8" spans="1:33" outlineLevel="1" x14ac:dyDescent="0.25">
      <c r="A8" s="23"/>
      <c r="B8" s="25" t="s">
        <v>68</v>
      </c>
      <c r="C8" s="26"/>
      <c r="D8" s="26"/>
      <c r="E8" s="26"/>
      <c r="F8" s="27"/>
      <c r="G8" s="26"/>
      <c r="H8" s="26"/>
      <c r="I8" s="26"/>
      <c r="J8" s="26"/>
      <c r="K8" s="26"/>
      <c r="L8" s="26"/>
      <c r="M8" s="26"/>
      <c r="N8" s="26"/>
      <c r="O8" s="28"/>
      <c r="P8" s="28">
        <f>SUM(P9+P11+P13+P15+P18)</f>
        <v>31773194</v>
      </c>
      <c r="Q8" s="28"/>
      <c r="R8" s="28">
        <f>SUM(R9+R11+R13+R15+R18)</f>
        <v>73472.349999999555</v>
      </c>
      <c r="S8" s="29">
        <f>SUM(S9+S11+S13+S15+S18)</f>
        <v>31846666.349999998</v>
      </c>
      <c r="T8" s="16"/>
      <c r="U8" s="5"/>
      <c r="V8" s="5"/>
      <c r="W8" s="5"/>
      <c r="X8" s="5"/>
      <c r="Y8" s="5"/>
      <c r="Z8" s="5"/>
      <c r="AA8" s="6"/>
      <c r="AB8" s="5"/>
      <c r="AC8" s="6"/>
      <c r="AD8" s="3"/>
    </row>
    <row r="9" spans="1:33" outlineLevel="2" x14ac:dyDescent="0.25">
      <c r="A9" s="23" t="s">
        <v>14</v>
      </c>
      <c r="B9" s="25" t="s">
        <v>15</v>
      </c>
      <c r="C9" s="26" t="s">
        <v>14</v>
      </c>
      <c r="D9" s="26"/>
      <c r="E9" s="26"/>
      <c r="F9" s="27"/>
      <c r="G9" s="26"/>
      <c r="H9" s="26"/>
      <c r="I9" s="26"/>
      <c r="J9" s="26"/>
      <c r="K9" s="26"/>
      <c r="L9" s="26"/>
      <c r="M9" s="26"/>
      <c r="N9" s="26"/>
      <c r="O9" s="28">
        <v>0</v>
      </c>
      <c r="P9" s="28">
        <v>14236904</v>
      </c>
      <c r="Q9" s="28">
        <v>0</v>
      </c>
      <c r="R9" s="28">
        <f t="shared" si="0"/>
        <v>0</v>
      </c>
      <c r="S9" s="29">
        <v>14236904</v>
      </c>
      <c r="T9" s="16">
        <v>14236904</v>
      </c>
      <c r="U9" s="5">
        <v>14236904</v>
      </c>
      <c r="V9" s="5">
        <v>0</v>
      </c>
      <c r="W9" s="5">
        <v>0</v>
      </c>
      <c r="X9" s="5">
        <v>0</v>
      </c>
      <c r="Y9" s="5">
        <v>0</v>
      </c>
      <c r="Z9" s="5">
        <v>5913148.0199999996</v>
      </c>
      <c r="AA9" s="6">
        <v>0.58466053996009248</v>
      </c>
      <c r="AB9" s="5">
        <v>0</v>
      </c>
      <c r="AC9" s="6"/>
      <c r="AD9" s="3"/>
    </row>
    <row r="10" spans="1:33" outlineLevel="4" x14ac:dyDescent="0.25">
      <c r="A10" s="23" t="s">
        <v>16</v>
      </c>
      <c r="B10" s="20" t="s">
        <v>17</v>
      </c>
      <c r="C10" s="19" t="s">
        <v>16</v>
      </c>
      <c r="D10" s="19"/>
      <c r="E10" s="19"/>
      <c r="F10" s="21"/>
      <c r="G10" s="19"/>
      <c r="H10" s="19"/>
      <c r="I10" s="19"/>
      <c r="J10" s="19"/>
      <c r="K10" s="19"/>
      <c r="L10" s="19"/>
      <c r="M10" s="19"/>
      <c r="N10" s="19"/>
      <c r="O10" s="22">
        <v>0</v>
      </c>
      <c r="P10" s="22">
        <v>14236904</v>
      </c>
      <c r="Q10" s="22">
        <v>0</v>
      </c>
      <c r="R10" s="22">
        <f t="shared" si="0"/>
        <v>0</v>
      </c>
      <c r="S10" s="24">
        <v>14236904</v>
      </c>
      <c r="T10" s="16">
        <v>14236904</v>
      </c>
      <c r="U10" s="5">
        <v>14236904</v>
      </c>
      <c r="V10" s="5">
        <v>0</v>
      </c>
      <c r="W10" s="5">
        <v>0</v>
      </c>
      <c r="X10" s="5">
        <v>0</v>
      </c>
      <c r="Y10" s="5">
        <v>0</v>
      </c>
      <c r="Z10" s="5">
        <v>5913148.0199999996</v>
      </c>
      <c r="AA10" s="6">
        <v>0.58466053996009248</v>
      </c>
      <c r="AB10" s="5">
        <v>0</v>
      </c>
      <c r="AC10" s="6"/>
      <c r="AD10" s="3"/>
    </row>
    <row r="11" spans="1:33" ht="38.25" outlineLevel="2" x14ac:dyDescent="0.25">
      <c r="A11" s="23" t="s">
        <v>18</v>
      </c>
      <c r="B11" s="25" t="s">
        <v>19</v>
      </c>
      <c r="C11" s="26" t="s">
        <v>18</v>
      </c>
      <c r="D11" s="26"/>
      <c r="E11" s="26"/>
      <c r="F11" s="27"/>
      <c r="G11" s="26"/>
      <c r="H11" s="26"/>
      <c r="I11" s="26"/>
      <c r="J11" s="26"/>
      <c r="K11" s="26"/>
      <c r="L11" s="26"/>
      <c r="M11" s="26"/>
      <c r="N11" s="26"/>
      <c r="O11" s="28">
        <v>0</v>
      </c>
      <c r="P11" s="28">
        <v>1820290</v>
      </c>
      <c r="Q11" s="28">
        <v>430</v>
      </c>
      <c r="R11" s="28">
        <f t="shared" si="0"/>
        <v>430</v>
      </c>
      <c r="S11" s="29">
        <v>1820720</v>
      </c>
      <c r="T11" s="16">
        <v>1820720</v>
      </c>
      <c r="U11" s="5">
        <v>1820720</v>
      </c>
      <c r="V11" s="5">
        <v>0</v>
      </c>
      <c r="W11" s="5">
        <v>0</v>
      </c>
      <c r="X11" s="5">
        <v>0</v>
      </c>
      <c r="Y11" s="5">
        <v>0</v>
      </c>
      <c r="Z11" s="5">
        <v>459915.84</v>
      </c>
      <c r="AA11" s="6">
        <v>0.74739891910892398</v>
      </c>
      <c r="AB11" s="5">
        <v>0</v>
      </c>
      <c r="AC11" s="6"/>
      <c r="AD11" s="3"/>
    </row>
    <row r="12" spans="1:33" ht="25.5" outlineLevel="4" x14ac:dyDescent="0.25">
      <c r="A12" s="23" t="s">
        <v>20</v>
      </c>
      <c r="B12" s="20" t="s">
        <v>21</v>
      </c>
      <c r="C12" s="19" t="s">
        <v>20</v>
      </c>
      <c r="D12" s="19"/>
      <c r="E12" s="19"/>
      <c r="F12" s="21"/>
      <c r="G12" s="19"/>
      <c r="H12" s="19"/>
      <c r="I12" s="19"/>
      <c r="J12" s="19"/>
      <c r="K12" s="19"/>
      <c r="L12" s="19"/>
      <c r="M12" s="19"/>
      <c r="N12" s="19"/>
      <c r="O12" s="22">
        <v>0</v>
      </c>
      <c r="P12" s="22">
        <v>1820290</v>
      </c>
      <c r="Q12" s="22">
        <v>430</v>
      </c>
      <c r="R12" s="22">
        <f t="shared" si="0"/>
        <v>430</v>
      </c>
      <c r="S12" s="24">
        <v>1820720</v>
      </c>
      <c r="T12" s="16">
        <v>1820720</v>
      </c>
      <c r="U12" s="5">
        <v>1820720</v>
      </c>
      <c r="V12" s="5">
        <v>0</v>
      </c>
      <c r="W12" s="5">
        <v>0</v>
      </c>
      <c r="X12" s="5">
        <v>0</v>
      </c>
      <c r="Y12" s="5">
        <v>0</v>
      </c>
      <c r="Z12" s="5">
        <v>459915.84</v>
      </c>
      <c r="AA12" s="6">
        <v>0.74739891910892398</v>
      </c>
      <c r="AB12" s="5">
        <v>0</v>
      </c>
      <c r="AC12" s="6"/>
      <c r="AD12" s="3"/>
    </row>
    <row r="13" spans="1:33" outlineLevel="2" x14ac:dyDescent="0.25">
      <c r="A13" s="23" t="s">
        <v>22</v>
      </c>
      <c r="B13" s="25" t="s">
        <v>23</v>
      </c>
      <c r="C13" s="26" t="s">
        <v>22</v>
      </c>
      <c r="D13" s="26"/>
      <c r="E13" s="26"/>
      <c r="F13" s="27"/>
      <c r="G13" s="26"/>
      <c r="H13" s="26"/>
      <c r="I13" s="26"/>
      <c r="J13" s="26"/>
      <c r="K13" s="26"/>
      <c r="L13" s="26"/>
      <c r="M13" s="26"/>
      <c r="N13" s="26"/>
      <c r="O13" s="28">
        <v>0</v>
      </c>
      <c r="P13" s="28">
        <v>8800000</v>
      </c>
      <c r="Q13" s="28">
        <v>0</v>
      </c>
      <c r="R13" s="28">
        <f t="shared" si="0"/>
        <v>0</v>
      </c>
      <c r="S13" s="29">
        <v>8800000</v>
      </c>
      <c r="T13" s="16">
        <v>8800000</v>
      </c>
      <c r="U13" s="5">
        <v>8800000</v>
      </c>
      <c r="V13" s="5">
        <v>0</v>
      </c>
      <c r="W13" s="5">
        <v>0</v>
      </c>
      <c r="X13" s="5">
        <v>0</v>
      </c>
      <c r="Y13" s="5">
        <v>0</v>
      </c>
      <c r="Z13" s="5">
        <v>3381999.53</v>
      </c>
      <c r="AA13" s="6">
        <v>0.61568187159090904</v>
      </c>
      <c r="AB13" s="5">
        <v>0</v>
      </c>
      <c r="AC13" s="6"/>
      <c r="AD13" s="3"/>
    </row>
    <row r="14" spans="1:33" ht="25.5" outlineLevel="4" x14ac:dyDescent="0.25">
      <c r="A14" s="23" t="s">
        <v>24</v>
      </c>
      <c r="B14" s="20" t="s">
        <v>25</v>
      </c>
      <c r="C14" s="19" t="s">
        <v>24</v>
      </c>
      <c r="D14" s="19"/>
      <c r="E14" s="19"/>
      <c r="F14" s="21"/>
      <c r="G14" s="19"/>
      <c r="H14" s="19"/>
      <c r="I14" s="19"/>
      <c r="J14" s="19"/>
      <c r="K14" s="19"/>
      <c r="L14" s="19"/>
      <c r="M14" s="19"/>
      <c r="N14" s="19"/>
      <c r="O14" s="22">
        <v>0</v>
      </c>
      <c r="P14" s="22">
        <v>8800000</v>
      </c>
      <c r="Q14" s="22">
        <v>0</v>
      </c>
      <c r="R14" s="22">
        <f t="shared" si="0"/>
        <v>0</v>
      </c>
      <c r="S14" s="24">
        <v>8800000</v>
      </c>
      <c r="T14" s="16">
        <v>8800000</v>
      </c>
      <c r="U14" s="5">
        <v>8800000</v>
      </c>
      <c r="V14" s="5">
        <v>0</v>
      </c>
      <c r="W14" s="5">
        <v>0</v>
      </c>
      <c r="X14" s="5">
        <v>0</v>
      </c>
      <c r="Y14" s="5">
        <v>0</v>
      </c>
      <c r="Z14" s="5">
        <v>3381999.53</v>
      </c>
      <c r="AA14" s="6">
        <v>0.61568187159090904</v>
      </c>
      <c r="AB14" s="5">
        <v>0</v>
      </c>
      <c r="AC14" s="6"/>
      <c r="AD14" s="3"/>
    </row>
    <row r="15" spans="1:33" outlineLevel="2" x14ac:dyDescent="0.25">
      <c r="A15" s="23" t="s">
        <v>26</v>
      </c>
      <c r="B15" s="25" t="s">
        <v>27</v>
      </c>
      <c r="C15" s="26" t="s">
        <v>26</v>
      </c>
      <c r="D15" s="26"/>
      <c r="E15" s="26"/>
      <c r="F15" s="27"/>
      <c r="G15" s="26"/>
      <c r="H15" s="26"/>
      <c r="I15" s="26"/>
      <c r="J15" s="26"/>
      <c r="K15" s="26"/>
      <c r="L15" s="26"/>
      <c r="M15" s="26"/>
      <c r="N15" s="26"/>
      <c r="O15" s="28">
        <v>0</v>
      </c>
      <c r="P15" s="28">
        <v>6916000</v>
      </c>
      <c r="Q15" s="28">
        <v>73234.52</v>
      </c>
      <c r="R15" s="28">
        <f t="shared" si="0"/>
        <v>73234.519999999553</v>
      </c>
      <c r="S15" s="29">
        <v>6989234.5199999996</v>
      </c>
      <c r="T15" s="16">
        <v>6989234.5199999996</v>
      </c>
      <c r="U15" s="5">
        <v>6989234.5199999996</v>
      </c>
      <c r="V15" s="5">
        <v>0</v>
      </c>
      <c r="W15" s="5">
        <v>0</v>
      </c>
      <c r="X15" s="5">
        <v>0</v>
      </c>
      <c r="Y15" s="5">
        <v>0</v>
      </c>
      <c r="Z15" s="5">
        <v>4308926.54</v>
      </c>
      <c r="AA15" s="6">
        <v>0.38349092054790573</v>
      </c>
      <c r="AB15" s="5">
        <v>0</v>
      </c>
      <c r="AC15" s="6"/>
      <c r="AD15" s="3"/>
    </row>
    <row r="16" spans="1:33" outlineLevel="4" x14ac:dyDescent="0.25">
      <c r="A16" s="23" t="s">
        <v>28</v>
      </c>
      <c r="B16" s="20" t="s">
        <v>29</v>
      </c>
      <c r="C16" s="19" t="s">
        <v>28</v>
      </c>
      <c r="D16" s="19"/>
      <c r="E16" s="19"/>
      <c r="F16" s="21"/>
      <c r="G16" s="19"/>
      <c r="H16" s="19"/>
      <c r="I16" s="19"/>
      <c r="J16" s="19"/>
      <c r="K16" s="19"/>
      <c r="L16" s="19"/>
      <c r="M16" s="19"/>
      <c r="N16" s="19"/>
      <c r="O16" s="22">
        <v>0</v>
      </c>
      <c r="P16" s="22">
        <v>3100000</v>
      </c>
      <c r="Q16" s="22">
        <v>0</v>
      </c>
      <c r="R16" s="22">
        <f t="shared" si="0"/>
        <v>0</v>
      </c>
      <c r="S16" s="24">
        <v>3100000</v>
      </c>
      <c r="T16" s="16">
        <v>3100000</v>
      </c>
      <c r="U16" s="5">
        <v>3100000</v>
      </c>
      <c r="V16" s="5">
        <v>0</v>
      </c>
      <c r="W16" s="5">
        <v>0</v>
      </c>
      <c r="X16" s="5">
        <v>0</v>
      </c>
      <c r="Y16" s="5">
        <v>0</v>
      </c>
      <c r="Z16" s="5">
        <v>2482746.5099999998</v>
      </c>
      <c r="AA16" s="6">
        <v>0.19911402903225806</v>
      </c>
      <c r="AB16" s="5">
        <v>0</v>
      </c>
      <c r="AC16" s="6"/>
      <c r="AD16" s="3"/>
    </row>
    <row r="17" spans="1:30" outlineLevel="4" x14ac:dyDescent="0.25">
      <c r="A17" s="23" t="s">
        <v>30</v>
      </c>
      <c r="B17" s="20" t="s">
        <v>31</v>
      </c>
      <c r="C17" s="19" t="s">
        <v>30</v>
      </c>
      <c r="D17" s="19"/>
      <c r="E17" s="19"/>
      <c r="F17" s="21"/>
      <c r="G17" s="19"/>
      <c r="H17" s="19"/>
      <c r="I17" s="19"/>
      <c r="J17" s="19"/>
      <c r="K17" s="19"/>
      <c r="L17" s="19"/>
      <c r="M17" s="19"/>
      <c r="N17" s="19"/>
      <c r="O17" s="22">
        <v>0</v>
      </c>
      <c r="P17" s="22">
        <v>3816000</v>
      </c>
      <c r="Q17" s="22">
        <v>73234.52</v>
      </c>
      <c r="R17" s="22">
        <f t="shared" si="0"/>
        <v>73234.520000000019</v>
      </c>
      <c r="S17" s="24">
        <v>3889234.52</v>
      </c>
      <c r="T17" s="16">
        <v>3889234.52</v>
      </c>
      <c r="U17" s="5">
        <v>3889234.52</v>
      </c>
      <c r="V17" s="5">
        <v>0</v>
      </c>
      <c r="W17" s="5">
        <v>0</v>
      </c>
      <c r="X17" s="5">
        <v>0</v>
      </c>
      <c r="Y17" s="5">
        <v>0</v>
      </c>
      <c r="Z17" s="5">
        <v>1826180.03</v>
      </c>
      <c r="AA17" s="6">
        <v>0.53045258119327809</v>
      </c>
      <c r="AB17" s="5">
        <v>0</v>
      </c>
      <c r="AC17" s="6"/>
      <c r="AD17" s="3"/>
    </row>
    <row r="18" spans="1:30" ht="38.25" outlineLevel="2" x14ac:dyDescent="0.25">
      <c r="A18" s="23" t="s">
        <v>32</v>
      </c>
      <c r="B18" s="20" t="s">
        <v>33</v>
      </c>
      <c r="C18" s="19" t="s">
        <v>32</v>
      </c>
      <c r="D18" s="19"/>
      <c r="E18" s="19"/>
      <c r="F18" s="21"/>
      <c r="G18" s="19"/>
      <c r="H18" s="19"/>
      <c r="I18" s="19"/>
      <c r="J18" s="19"/>
      <c r="K18" s="19"/>
      <c r="L18" s="19"/>
      <c r="M18" s="19"/>
      <c r="N18" s="19"/>
      <c r="O18" s="22">
        <v>0</v>
      </c>
      <c r="P18" s="22">
        <v>0</v>
      </c>
      <c r="Q18" s="22">
        <v>-192.17</v>
      </c>
      <c r="R18" s="22">
        <f t="shared" si="0"/>
        <v>-192.17</v>
      </c>
      <c r="S18" s="24">
        <v>-192.17</v>
      </c>
      <c r="T18" s="16">
        <v>-192.17</v>
      </c>
      <c r="U18" s="5">
        <v>-192.17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6">
        <v>1</v>
      </c>
      <c r="AB18" s="5">
        <v>0</v>
      </c>
      <c r="AC18" s="6"/>
      <c r="AD18" s="3"/>
    </row>
    <row r="19" spans="1:30" outlineLevel="4" x14ac:dyDescent="0.25">
      <c r="A19" s="23" t="s">
        <v>34</v>
      </c>
      <c r="B19" s="25" t="s">
        <v>69</v>
      </c>
      <c r="C19" s="19" t="s">
        <v>34</v>
      </c>
      <c r="D19" s="19"/>
      <c r="E19" s="19"/>
      <c r="F19" s="21"/>
      <c r="G19" s="19"/>
      <c r="H19" s="19"/>
      <c r="I19" s="19"/>
      <c r="J19" s="19"/>
      <c r="K19" s="19"/>
      <c r="L19" s="19"/>
      <c r="M19" s="19"/>
      <c r="N19" s="19"/>
      <c r="O19" s="22">
        <v>0</v>
      </c>
      <c r="P19" s="22">
        <f>SUM(P20+P23+P25+P28+P30+P31)</f>
        <v>8775000</v>
      </c>
      <c r="Q19" s="22">
        <v>-192.17</v>
      </c>
      <c r="R19" s="22">
        <f>SUM(R20+R23+R25+R28+R30+R31)</f>
        <v>-3462624.35</v>
      </c>
      <c r="S19" s="24">
        <f>SUM(S20+S23+S25+S28+S30+S31)</f>
        <v>5312375.6500000004</v>
      </c>
      <c r="T19" s="16">
        <v>-192.17</v>
      </c>
      <c r="U19" s="5">
        <v>-192.17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6">
        <v>1</v>
      </c>
      <c r="AB19" s="5">
        <v>0</v>
      </c>
      <c r="AC19" s="6"/>
      <c r="AD19" s="3"/>
    </row>
    <row r="20" spans="1:30" ht="51" outlineLevel="2" x14ac:dyDescent="0.25">
      <c r="A20" s="23" t="s">
        <v>35</v>
      </c>
      <c r="B20" s="25" t="s">
        <v>36</v>
      </c>
      <c r="C20" s="26" t="s">
        <v>35</v>
      </c>
      <c r="D20" s="26"/>
      <c r="E20" s="26"/>
      <c r="F20" s="27"/>
      <c r="G20" s="26"/>
      <c r="H20" s="26"/>
      <c r="I20" s="26"/>
      <c r="J20" s="26"/>
      <c r="K20" s="26"/>
      <c r="L20" s="26"/>
      <c r="M20" s="26"/>
      <c r="N20" s="26"/>
      <c r="O20" s="28">
        <v>0</v>
      </c>
      <c r="P20" s="28">
        <v>470000</v>
      </c>
      <c r="Q20" s="28">
        <v>133103.31</v>
      </c>
      <c r="R20" s="28">
        <f t="shared" si="0"/>
        <v>133103.31000000006</v>
      </c>
      <c r="S20" s="29">
        <v>603103.31000000006</v>
      </c>
      <c r="T20" s="16">
        <v>603103.31000000006</v>
      </c>
      <c r="U20" s="5">
        <v>603103.31000000006</v>
      </c>
      <c r="V20" s="5">
        <v>0</v>
      </c>
      <c r="W20" s="5">
        <v>0</v>
      </c>
      <c r="X20" s="5">
        <v>0</v>
      </c>
      <c r="Y20" s="5">
        <v>0</v>
      </c>
      <c r="Z20" s="5">
        <v>20000</v>
      </c>
      <c r="AA20" s="6">
        <v>0.96683818565015001</v>
      </c>
      <c r="AB20" s="5">
        <v>0</v>
      </c>
      <c r="AC20" s="6"/>
      <c r="AD20" s="3"/>
    </row>
    <row r="21" spans="1:30" ht="63.75" outlineLevel="5" x14ac:dyDescent="0.25">
      <c r="A21" s="23" t="s">
        <v>37</v>
      </c>
      <c r="B21" s="20" t="s">
        <v>38</v>
      </c>
      <c r="C21" s="19" t="s">
        <v>37</v>
      </c>
      <c r="D21" s="19"/>
      <c r="E21" s="19"/>
      <c r="F21" s="21"/>
      <c r="G21" s="19"/>
      <c r="H21" s="19"/>
      <c r="I21" s="19"/>
      <c r="J21" s="19"/>
      <c r="K21" s="19"/>
      <c r="L21" s="19"/>
      <c r="M21" s="19"/>
      <c r="N21" s="19"/>
      <c r="O21" s="22">
        <v>0</v>
      </c>
      <c r="P21" s="22">
        <v>450000</v>
      </c>
      <c r="Q21" s="22">
        <v>84628.34</v>
      </c>
      <c r="R21" s="22">
        <f t="shared" ref="R21:R35" si="1">SUM(S21-P21)</f>
        <v>84628.339999999967</v>
      </c>
      <c r="S21" s="24">
        <v>534628.34</v>
      </c>
      <c r="T21" s="16">
        <v>534628.34</v>
      </c>
      <c r="U21" s="5">
        <v>534628.34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6">
        <v>1</v>
      </c>
      <c r="AB21" s="5">
        <v>0</v>
      </c>
      <c r="AC21" s="6"/>
      <c r="AD21" s="3"/>
    </row>
    <row r="22" spans="1:30" ht="76.5" outlineLevel="5" x14ac:dyDescent="0.25">
      <c r="A22" s="23" t="s">
        <v>39</v>
      </c>
      <c r="B22" s="20" t="s">
        <v>40</v>
      </c>
      <c r="C22" s="19" t="s">
        <v>39</v>
      </c>
      <c r="D22" s="19"/>
      <c r="E22" s="19"/>
      <c r="F22" s="21"/>
      <c r="G22" s="19"/>
      <c r="H22" s="19"/>
      <c r="I22" s="19"/>
      <c r="J22" s="19"/>
      <c r="K22" s="19"/>
      <c r="L22" s="19"/>
      <c r="M22" s="19"/>
      <c r="N22" s="19"/>
      <c r="O22" s="22">
        <v>0</v>
      </c>
      <c r="P22" s="22">
        <v>20000</v>
      </c>
      <c r="Q22" s="22">
        <v>0</v>
      </c>
      <c r="R22" s="22">
        <f t="shared" si="1"/>
        <v>0</v>
      </c>
      <c r="S22" s="24">
        <v>20000</v>
      </c>
      <c r="T22" s="16">
        <v>20000</v>
      </c>
      <c r="U22" s="5">
        <v>20000</v>
      </c>
      <c r="V22" s="5">
        <v>0</v>
      </c>
      <c r="W22" s="5">
        <v>0</v>
      </c>
      <c r="X22" s="5">
        <v>0</v>
      </c>
      <c r="Y22" s="5">
        <v>0</v>
      </c>
      <c r="Z22" s="5">
        <v>20000</v>
      </c>
      <c r="AA22" s="6">
        <v>0</v>
      </c>
      <c r="AB22" s="5">
        <v>0</v>
      </c>
      <c r="AC22" s="6"/>
      <c r="AD22" s="3"/>
    </row>
    <row r="23" spans="1:30" ht="25.5" outlineLevel="2" x14ac:dyDescent="0.25">
      <c r="A23" s="23" t="s">
        <v>41</v>
      </c>
      <c r="B23" s="25" t="s">
        <v>42</v>
      </c>
      <c r="C23" s="26" t="s">
        <v>41</v>
      </c>
      <c r="D23" s="26"/>
      <c r="E23" s="26"/>
      <c r="F23" s="27"/>
      <c r="G23" s="26"/>
      <c r="H23" s="26"/>
      <c r="I23" s="26"/>
      <c r="J23" s="26"/>
      <c r="K23" s="26"/>
      <c r="L23" s="26"/>
      <c r="M23" s="26"/>
      <c r="N23" s="26"/>
      <c r="O23" s="28">
        <v>0</v>
      </c>
      <c r="P23" s="28">
        <v>3000000</v>
      </c>
      <c r="Q23" s="28">
        <v>0</v>
      </c>
      <c r="R23" s="28">
        <f t="shared" si="1"/>
        <v>0</v>
      </c>
      <c r="S23" s="29">
        <v>3000000</v>
      </c>
      <c r="T23" s="16">
        <v>3000000</v>
      </c>
      <c r="U23" s="5">
        <v>3000000</v>
      </c>
      <c r="V23" s="5">
        <v>0</v>
      </c>
      <c r="W23" s="5">
        <v>0</v>
      </c>
      <c r="X23" s="5">
        <v>0</v>
      </c>
      <c r="Y23" s="5">
        <v>0</v>
      </c>
      <c r="Z23" s="5">
        <v>490060.58</v>
      </c>
      <c r="AA23" s="6">
        <v>0.83664647333333331</v>
      </c>
      <c r="AB23" s="5">
        <v>0</v>
      </c>
      <c r="AC23" s="6"/>
      <c r="AD23" s="3"/>
    </row>
    <row r="24" spans="1:30" outlineLevel="4" x14ac:dyDescent="0.25">
      <c r="A24" s="23" t="s">
        <v>43</v>
      </c>
      <c r="B24" s="20" t="s">
        <v>44</v>
      </c>
      <c r="C24" s="19" t="s">
        <v>43</v>
      </c>
      <c r="D24" s="19"/>
      <c r="E24" s="19"/>
      <c r="F24" s="21"/>
      <c r="G24" s="19"/>
      <c r="H24" s="19"/>
      <c r="I24" s="19"/>
      <c r="J24" s="19"/>
      <c r="K24" s="19"/>
      <c r="L24" s="19"/>
      <c r="M24" s="19"/>
      <c r="N24" s="19"/>
      <c r="O24" s="22">
        <v>0</v>
      </c>
      <c r="P24" s="22">
        <v>3000000</v>
      </c>
      <c r="Q24" s="22">
        <v>-329339.42</v>
      </c>
      <c r="R24" s="22">
        <f t="shared" si="1"/>
        <v>-329339.41999999993</v>
      </c>
      <c r="S24" s="24">
        <v>2670660.58</v>
      </c>
      <c r="T24" s="16">
        <v>2670660.58</v>
      </c>
      <c r="U24" s="5">
        <v>2670660.58</v>
      </c>
      <c r="V24" s="5">
        <v>0</v>
      </c>
      <c r="W24" s="5">
        <v>0</v>
      </c>
      <c r="X24" s="5">
        <v>0</v>
      </c>
      <c r="Y24" s="5">
        <v>0</v>
      </c>
      <c r="Z24" s="5">
        <v>490060.58</v>
      </c>
      <c r="AA24" s="6">
        <v>0.81650211050031674</v>
      </c>
      <c r="AB24" s="5">
        <v>0</v>
      </c>
      <c r="AC24" s="6"/>
      <c r="AD24" s="3"/>
    </row>
    <row r="25" spans="1:30" ht="25.5" outlineLevel="2" x14ac:dyDescent="0.25">
      <c r="A25" s="23" t="s">
        <v>45</v>
      </c>
      <c r="B25" s="25" t="s">
        <v>46</v>
      </c>
      <c r="C25" s="26" t="s">
        <v>45</v>
      </c>
      <c r="D25" s="26"/>
      <c r="E25" s="26"/>
      <c r="F25" s="27"/>
      <c r="G25" s="26"/>
      <c r="H25" s="26"/>
      <c r="I25" s="26"/>
      <c r="J25" s="26"/>
      <c r="K25" s="26"/>
      <c r="L25" s="26"/>
      <c r="M25" s="26"/>
      <c r="N25" s="26"/>
      <c r="O25" s="28">
        <v>0</v>
      </c>
      <c r="P25" s="28">
        <v>5100000</v>
      </c>
      <c r="Q25" s="28">
        <v>-3800000</v>
      </c>
      <c r="R25" s="28">
        <f t="shared" si="1"/>
        <v>-3800000</v>
      </c>
      <c r="S25" s="29">
        <v>1300000</v>
      </c>
      <c r="T25" s="16">
        <v>1300000</v>
      </c>
      <c r="U25" s="5">
        <v>1300000</v>
      </c>
      <c r="V25" s="5">
        <v>0</v>
      </c>
      <c r="W25" s="5">
        <v>0</v>
      </c>
      <c r="X25" s="5">
        <v>0</v>
      </c>
      <c r="Y25" s="5">
        <v>0</v>
      </c>
      <c r="Z25" s="5">
        <v>1205834.6599999999</v>
      </c>
      <c r="AA25" s="6">
        <v>7.243487692307693E-2</v>
      </c>
      <c r="AB25" s="5">
        <v>0</v>
      </c>
      <c r="AC25" s="6"/>
      <c r="AD25" s="3"/>
    </row>
    <row r="26" spans="1:30" ht="76.5" outlineLevel="4" x14ac:dyDescent="0.25">
      <c r="A26" s="23" t="s">
        <v>47</v>
      </c>
      <c r="B26" s="20" t="s">
        <v>48</v>
      </c>
      <c r="C26" s="19" t="s">
        <v>47</v>
      </c>
      <c r="D26" s="19"/>
      <c r="E26" s="19"/>
      <c r="F26" s="21"/>
      <c r="G26" s="19"/>
      <c r="H26" s="19"/>
      <c r="I26" s="19"/>
      <c r="J26" s="19"/>
      <c r="K26" s="19"/>
      <c r="L26" s="19"/>
      <c r="M26" s="19"/>
      <c r="N26" s="19"/>
      <c r="O26" s="22">
        <v>0</v>
      </c>
      <c r="P26" s="22">
        <v>5000000</v>
      </c>
      <c r="Q26" s="22">
        <v>-3800000</v>
      </c>
      <c r="R26" s="22">
        <f t="shared" si="1"/>
        <v>-3800000</v>
      </c>
      <c r="S26" s="24">
        <v>1200000</v>
      </c>
      <c r="T26" s="16">
        <v>1200000</v>
      </c>
      <c r="U26" s="5">
        <v>1200000</v>
      </c>
      <c r="V26" s="5">
        <v>0</v>
      </c>
      <c r="W26" s="5">
        <v>0</v>
      </c>
      <c r="X26" s="5">
        <v>0</v>
      </c>
      <c r="Y26" s="5">
        <v>0</v>
      </c>
      <c r="Z26" s="5">
        <v>1193811</v>
      </c>
      <c r="AA26" s="6">
        <v>5.1574999999999998E-3</v>
      </c>
      <c r="AB26" s="5">
        <v>0</v>
      </c>
      <c r="AC26" s="6"/>
      <c r="AD26" s="3"/>
    </row>
    <row r="27" spans="1:30" ht="38.25" outlineLevel="4" x14ac:dyDescent="0.25">
      <c r="A27" s="23" t="s">
        <v>49</v>
      </c>
      <c r="B27" s="20" t="s">
        <v>50</v>
      </c>
      <c r="C27" s="19" t="s">
        <v>49</v>
      </c>
      <c r="D27" s="19"/>
      <c r="E27" s="19"/>
      <c r="F27" s="21"/>
      <c r="G27" s="19"/>
      <c r="H27" s="19"/>
      <c r="I27" s="19"/>
      <c r="J27" s="19"/>
      <c r="K27" s="19"/>
      <c r="L27" s="19"/>
      <c r="M27" s="19"/>
      <c r="N27" s="19"/>
      <c r="O27" s="22">
        <v>0</v>
      </c>
      <c r="P27" s="22">
        <v>100000</v>
      </c>
      <c r="Q27" s="22">
        <v>0</v>
      </c>
      <c r="R27" s="22">
        <f t="shared" si="1"/>
        <v>0</v>
      </c>
      <c r="S27" s="24">
        <v>100000</v>
      </c>
      <c r="T27" s="16">
        <v>100000</v>
      </c>
      <c r="U27" s="5">
        <v>100000</v>
      </c>
      <c r="V27" s="5">
        <v>0</v>
      </c>
      <c r="W27" s="5">
        <v>0</v>
      </c>
      <c r="X27" s="5">
        <v>0</v>
      </c>
      <c r="Y27" s="5">
        <v>0</v>
      </c>
      <c r="Z27" s="5">
        <v>12023.66</v>
      </c>
      <c r="AA27" s="6">
        <v>0.87976339999999997</v>
      </c>
      <c r="AB27" s="5">
        <v>0</v>
      </c>
      <c r="AC27" s="6"/>
      <c r="AD27" s="3"/>
    </row>
    <row r="28" spans="1:30" outlineLevel="2" x14ac:dyDescent="0.25">
      <c r="A28" s="23" t="s">
        <v>51</v>
      </c>
      <c r="B28" s="25" t="s">
        <v>52</v>
      </c>
      <c r="C28" s="26" t="s">
        <v>51</v>
      </c>
      <c r="D28" s="26"/>
      <c r="E28" s="26"/>
      <c r="F28" s="27"/>
      <c r="G28" s="26"/>
      <c r="H28" s="26"/>
      <c r="I28" s="26"/>
      <c r="J28" s="26"/>
      <c r="K28" s="26"/>
      <c r="L28" s="26"/>
      <c r="M28" s="26"/>
      <c r="N28" s="26"/>
      <c r="O28" s="28">
        <v>0</v>
      </c>
      <c r="P28" s="28">
        <v>5000</v>
      </c>
      <c r="Q28" s="28">
        <v>0</v>
      </c>
      <c r="R28" s="28">
        <f t="shared" si="1"/>
        <v>0</v>
      </c>
      <c r="S28" s="29">
        <v>5000</v>
      </c>
      <c r="T28" s="16">
        <v>5000</v>
      </c>
      <c r="U28" s="5">
        <v>5000</v>
      </c>
      <c r="V28" s="5">
        <v>0</v>
      </c>
      <c r="W28" s="5">
        <v>0</v>
      </c>
      <c r="X28" s="5">
        <v>0</v>
      </c>
      <c r="Y28" s="5">
        <v>0</v>
      </c>
      <c r="Z28" s="5">
        <v>5000</v>
      </c>
      <c r="AA28" s="6">
        <v>0</v>
      </c>
      <c r="AB28" s="5">
        <v>0</v>
      </c>
      <c r="AC28" s="6"/>
      <c r="AD28" s="3"/>
    </row>
    <row r="29" spans="1:30" ht="38.25" outlineLevel="4" x14ac:dyDescent="0.25">
      <c r="A29" s="23" t="s">
        <v>53</v>
      </c>
      <c r="B29" s="20" t="s">
        <v>54</v>
      </c>
      <c r="C29" s="19" t="s">
        <v>53</v>
      </c>
      <c r="D29" s="19"/>
      <c r="E29" s="19"/>
      <c r="F29" s="21"/>
      <c r="G29" s="19"/>
      <c r="H29" s="19"/>
      <c r="I29" s="19"/>
      <c r="J29" s="19"/>
      <c r="K29" s="19"/>
      <c r="L29" s="19"/>
      <c r="M29" s="19"/>
      <c r="N29" s="19"/>
      <c r="O29" s="22">
        <v>0</v>
      </c>
      <c r="P29" s="22">
        <v>5000</v>
      </c>
      <c r="Q29" s="22">
        <v>0</v>
      </c>
      <c r="R29" s="22">
        <f t="shared" si="1"/>
        <v>0</v>
      </c>
      <c r="S29" s="24">
        <v>5000</v>
      </c>
      <c r="T29" s="16">
        <v>5000</v>
      </c>
      <c r="U29" s="5">
        <v>5000</v>
      </c>
      <c r="V29" s="5">
        <v>0</v>
      </c>
      <c r="W29" s="5">
        <v>0</v>
      </c>
      <c r="X29" s="5">
        <v>0</v>
      </c>
      <c r="Y29" s="5">
        <v>0</v>
      </c>
      <c r="Z29" s="5">
        <v>5000</v>
      </c>
      <c r="AA29" s="6">
        <v>0</v>
      </c>
      <c r="AB29" s="5">
        <v>0</v>
      </c>
      <c r="AC29" s="6"/>
      <c r="AD29" s="3"/>
    </row>
    <row r="30" spans="1:30" ht="25.5" outlineLevel="2" x14ac:dyDescent="0.25">
      <c r="A30" s="23" t="s">
        <v>55</v>
      </c>
      <c r="B30" s="25" t="s">
        <v>56</v>
      </c>
      <c r="C30" s="26" t="s">
        <v>55</v>
      </c>
      <c r="D30" s="26"/>
      <c r="E30" s="26"/>
      <c r="F30" s="27"/>
      <c r="G30" s="26"/>
      <c r="H30" s="26"/>
      <c r="I30" s="26"/>
      <c r="J30" s="26"/>
      <c r="K30" s="26"/>
      <c r="L30" s="26"/>
      <c r="M30" s="26"/>
      <c r="N30" s="26"/>
      <c r="O30" s="28">
        <v>0</v>
      </c>
      <c r="P30" s="28">
        <v>50000</v>
      </c>
      <c r="Q30" s="28">
        <v>66246.34</v>
      </c>
      <c r="R30" s="28">
        <f t="shared" si="1"/>
        <v>66246.34</v>
      </c>
      <c r="S30" s="29">
        <v>116246.34</v>
      </c>
      <c r="T30" s="16">
        <v>116246.34</v>
      </c>
      <c r="U30" s="5">
        <v>116246.34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6">
        <v>1</v>
      </c>
      <c r="AB30" s="5">
        <v>0</v>
      </c>
      <c r="AC30" s="6"/>
      <c r="AD30" s="3"/>
    </row>
    <row r="31" spans="1:30" outlineLevel="2" x14ac:dyDescent="0.25">
      <c r="A31" s="23" t="s">
        <v>57</v>
      </c>
      <c r="B31" s="25" t="s">
        <v>58</v>
      </c>
      <c r="C31" s="26" t="s">
        <v>57</v>
      </c>
      <c r="D31" s="26"/>
      <c r="E31" s="26"/>
      <c r="F31" s="27"/>
      <c r="G31" s="26"/>
      <c r="H31" s="26"/>
      <c r="I31" s="26"/>
      <c r="J31" s="26"/>
      <c r="K31" s="26"/>
      <c r="L31" s="26"/>
      <c r="M31" s="26"/>
      <c r="N31" s="26"/>
      <c r="O31" s="28">
        <v>0</v>
      </c>
      <c r="P31" s="28">
        <v>150000</v>
      </c>
      <c r="Q31" s="28">
        <v>138026</v>
      </c>
      <c r="R31" s="28">
        <f t="shared" si="1"/>
        <v>138026</v>
      </c>
      <c r="S31" s="29">
        <v>288026</v>
      </c>
      <c r="T31" s="16">
        <v>288026</v>
      </c>
      <c r="U31" s="5">
        <v>288026</v>
      </c>
      <c r="V31" s="5">
        <v>0</v>
      </c>
      <c r="W31" s="5">
        <v>0</v>
      </c>
      <c r="X31" s="5">
        <v>0</v>
      </c>
      <c r="Y31" s="5">
        <v>0</v>
      </c>
      <c r="Z31" s="5">
        <v>149614.39999999999</v>
      </c>
      <c r="AA31" s="6">
        <v>0.48055245012603026</v>
      </c>
      <c r="AB31" s="5">
        <v>0</v>
      </c>
      <c r="AC31" s="6"/>
      <c r="AD31" s="3"/>
    </row>
    <row r="32" spans="1:30" outlineLevel="3" x14ac:dyDescent="0.25">
      <c r="A32" s="23" t="s">
        <v>57</v>
      </c>
      <c r="B32" s="20" t="s">
        <v>59</v>
      </c>
      <c r="C32" s="19" t="s">
        <v>57</v>
      </c>
      <c r="D32" s="19"/>
      <c r="E32" s="19"/>
      <c r="F32" s="21"/>
      <c r="G32" s="19"/>
      <c r="H32" s="19"/>
      <c r="I32" s="19"/>
      <c r="J32" s="19"/>
      <c r="K32" s="19"/>
      <c r="L32" s="19"/>
      <c r="M32" s="19"/>
      <c r="N32" s="19"/>
      <c r="O32" s="22">
        <v>0</v>
      </c>
      <c r="P32" s="22">
        <v>0</v>
      </c>
      <c r="Q32" s="22">
        <v>150</v>
      </c>
      <c r="R32" s="22">
        <f t="shared" si="1"/>
        <v>150</v>
      </c>
      <c r="S32" s="24">
        <v>150</v>
      </c>
      <c r="T32" s="16">
        <v>150</v>
      </c>
      <c r="U32" s="5">
        <v>150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6">
        <v>1</v>
      </c>
      <c r="AB32" s="5">
        <v>0</v>
      </c>
      <c r="AC32" s="6"/>
      <c r="AD32" s="3"/>
    </row>
    <row r="33" spans="1:30" outlineLevel="4" x14ac:dyDescent="0.25">
      <c r="A33" s="23" t="s">
        <v>60</v>
      </c>
      <c r="B33" s="20" t="s">
        <v>61</v>
      </c>
      <c r="C33" s="19" t="s">
        <v>60</v>
      </c>
      <c r="D33" s="19"/>
      <c r="E33" s="19"/>
      <c r="F33" s="21"/>
      <c r="G33" s="19"/>
      <c r="H33" s="19"/>
      <c r="I33" s="19"/>
      <c r="J33" s="19"/>
      <c r="K33" s="19"/>
      <c r="L33" s="19"/>
      <c r="M33" s="19"/>
      <c r="N33" s="19"/>
      <c r="O33" s="22">
        <v>0</v>
      </c>
      <c r="P33" s="22">
        <v>150000</v>
      </c>
      <c r="Q33" s="22">
        <v>0</v>
      </c>
      <c r="R33" s="22">
        <f t="shared" si="1"/>
        <v>0</v>
      </c>
      <c r="S33" s="24">
        <v>150000</v>
      </c>
      <c r="T33" s="16">
        <v>150000</v>
      </c>
      <c r="U33" s="5">
        <v>150000</v>
      </c>
      <c r="V33" s="5">
        <v>0</v>
      </c>
      <c r="W33" s="5">
        <v>0</v>
      </c>
      <c r="X33" s="5">
        <v>0</v>
      </c>
      <c r="Y33" s="5">
        <v>0</v>
      </c>
      <c r="Z33" s="5">
        <v>149614.39999999999</v>
      </c>
      <c r="AA33" s="6">
        <v>2.5706666666666668E-3</v>
      </c>
      <c r="AB33" s="5">
        <v>0</v>
      </c>
      <c r="AC33" s="6"/>
      <c r="AD33" s="3"/>
    </row>
    <row r="34" spans="1:30" outlineLevel="4" x14ac:dyDescent="0.25">
      <c r="A34" s="23" t="s">
        <v>62</v>
      </c>
      <c r="B34" s="20" t="s">
        <v>63</v>
      </c>
      <c r="C34" s="19" t="s">
        <v>62</v>
      </c>
      <c r="D34" s="19"/>
      <c r="E34" s="19"/>
      <c r="F34" s="21"/>
      <c r="G34" s="19"/>
      <c r="H34" s="19"/>
      <c r="I34" s="19"/>
      <c r="J34" s="19"/>
      <c r="K34" s="19"/>
      <c r="L34" s="19"/>
      <c r="M34" s="19"/>
      <c r="N34" s="19"/>
      <c r="O34" s="22">
        <v>0</v>
      </c>
      <c r="P34" s="22">
        <v>0</v>
      </c>
      <c r="Q34" s="22">
        <v>137876</v>
      </c>
      <c r="R34" s="22">
        <f t="shared" si="1"/>
        <v>137876</v>
      </c>
      <c r="S34" s="24">
        <v>137876</v>
      </c>
      <c r="T34" s="16">
        <v>137876</v>
      </c>
      <c r="U34" s="5">
        <v>137876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6">
        <v>1</v>
      </c>
      <c r="AB34" s="5">
        <v>0</v>
      </c>
      <c r="AC34" s="6"/>
      <c r="AD34" s="3"/>
    </row>
    <row r="35" spans="1:30" ht="18.75" customHeight="1" outlineLevel="1" x14ac:dyDescent="0.25">
      <c r="A35" s="30" t="s">
        <v>64</v>
      </c>
      <c r="B35" s="31" t="s">
        <v>65</v>
      </c>
      <c r="C35" s="32" t="s">
        <v>64</v>
      </c>
      <c r="D35" s="32"/>
      <c r="E35" s="32"/>
      <c r="F35" s="33"/>
      <c r="G35" s="32"/>
      <c r="H35" s="32"/>
      <c r="I35" s="32"/>
      <c r="J35" s="32"/>
      <c r="K35" s="32"/>
      <c r="L35" s="32"/>
      <c r="M35" s="32"/>
      <c r="N35" s="32"/>
      <c r="O35" s="34">
        <v>0</v>
      </c>
      <c r="P35" s="34">
        <v>71598279.150000006</v>
      </c>
      <c r="Q35" s="34">
        <v>22348873.02</v>
      </c>
      <c r="R35" s="34">
        <f t="shared" si="1"/>
        <v>22348873.019999996</v>
      </c>
      <c r="S35" s="35">
        <v>93947152.170000002</v>
      </c>
      <c r="T35" s="16">
        <v>93947152.170000002</v>
      </c>
      <c r="U35" s="5">
        <v>93947152.170000002</v>
      </c>
      <c r="V35" s="5">
        <v>0</v>
      </c>
      <c r="W35" s="5">
        <v>0</v>
      </c>
      <c r="X35" s="5">
        <v>0</v>
      </c>
      <c r="Y35" s="5">
        <v>0</v>
      </c>
      <c r="Z35" s="5">
        <v>24424818.75</v>
      </c>
      <c r="AA35" s="6">
        <v>0.74001533643294892</v>
      </c>
      <c r="AB35" s="5">
        <v>0</v>
      </c>
      <c r="AC35" s="6"/>
      <c r="AD35" s="3"/>
    </row>
    <row r="36" spans="1:30" ht="16.5" customHeight="1" thickBot="1" x14ac:dyDescent="0.3">
      <c r="A36" s="52" t="s">
        <v>66</v>
      </c>
      <c r="B36" s="53"/>
      <c r="C36" s="53"/>
      <c r="D36" s="53"/>
      <c r="E36" s="53"/>
      <c r="F36" s="53"/>
      <c r="G36" s="53"/>
      <c r="H36" s="53"/>
      <c r="I36" s="36"/>
      <c r="J36" s="36"/>
      <c r="K36" s="36"/>
      <c r="L36" s="36"/>
      <c r="M36" s="36"/>
      <c r="N36" s="36"/>
      <c r="O36" s="37">
        <v>0</v>
      </c>
      <c r="P36" s="37">
        <v>112146473.15000001</v>
      </c>
      <c r="Q36" s="37">
        <v>18959721.02</v>
      </c>
      <c r="R36" s="37">
        <f t="shared" ref="R36" si="2">SUM(S36-P36)</f>
        <v>18959721.019999996</v>
      </c>
      <c r="S36" s="38">
        <v>131106194.17</v>
      </c>
      <c r="T36" s="17">
        <v>131106194.17</v>
      </c>
      <c r="U36" s="7">
        <v>131106194.17</v>
      </c>
      <c r="V36" s="7">
        <v>0</v>
      </c>
      <c r="W36" s="7">
        <v>0</v>
      </c>
      <c r="X36" s="7">
        <v>0</v>
      </c>
      <c r="Y36" s="7">
        <v>0</v>
      </c>
      <c r="Z36" s="7">
        <v>40359318.32</v>
      </c>
      <c r="AA36" s="8">
        <v>0.69216314625327513</v>
      </c>
      <c r="AB36" s="7">
        <v>0</v>
      </c>
      <c r="AC36" s="8"/>
      <c r="AD36" s="3"/>
    </row>
    <row r="37" spans="1:30" ht="12.7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x14ac:dyDescent="0.25">
      <c r="A38" s="50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2"/>
      <c r="AA38" s="2"/>
      <c r="AB38" s="2"/>
      <c r="AC38" s="2"/>
      <c r="AD38" s="3"/>
    </row>
  </sheetData>
  <mergeCells count="27">
    <mergeCell ref="A38:Y38"/>
    <mergeCell ref="A36:H36"/>
    <mergeCell ref="F4:H4"/>
    <mergeCell ref="A4:A5"/>
    <mergeCell ref="B4:B5"/>
    <mergeCell ref="C4:C5"/>
    <mergeCell ref="D4:D5"/>
    <mergeCell ref="E4:E5"/>
    <mergeCell ref="I4:K4"/>
    <mergeCell ref="L4:L5"/>
    <mergeCell ref="M4:M5"/>
    <mergeCell ref="N4:N5"/>
    <mergeCell ref="O4:O5"/>
    <mergeCell ref="P4:P5"/>
    <mergeCell ref="Q4:Q5"/>
    <mergeCell ref="S4:S5"/>
    <mergeCell ref="B2:S2"/>
    <mergeCell ref="T4:T5"/>
    <mergeCell ref="A3:AC3"/>
    <mergeCell ref="Z4:AA4"/>
    <mergeCell ref="AB4:AC4"/>
    <mergeCell ref="V4:V5"/>
    <mergeCell ref="U4:U5"/>
    <mergeCell ref="W4:W5"/>
    <mergeCell ref="X4:X5"/>
    <mergeCell ref="Y4:Y5"/>
    <mergeCell ref="R4:R5"/>
  </mergeCells>
  <pageMargins left="0.59055118110236227" right="0.19685039370078741" top="0.39370078740157483" bottom="0" header="0.39370078740157483" footer="0.3937007874015748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8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24_5_14.03.2012_10:24:57&lt;/VariantName&gt;&#10;  &lt;VariantLink&gt;55171628&lt;/VariantLink&gt;&#10;  &lt;ReportCode&gt;7A4076477F0345C48A26197D4857F1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040C8C-01A9-480C-B8C8-3299933229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Пользователь Windows</cp:lastModifiedBy>
  <cp:lastPrinted>2022-09-06T08:04:17Z</cp:lastPrinted>
  <dcterms:created xsi:type="dcterms:W3CDTF">2022-09-06T07:29:29Z</dcterms:created>
  <dcterms:modified xsi:type="dcterms:W3CDTF">2022-09-22T08:47:43Z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user_24_5_14.03.2012_10_24_57(2).xlsx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