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xr:revisionPtr revIDLastSave="0" documentId="13_ncr:1_{BEADACA2-A955-4AFF-B645-F5586A72E4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2373009850" sheetId="3" r:id="rId1"/>
  </sheets>
  <definedNames>
    <definedName name="_xlnm.Print_Titles" localSheetId="0">'02373009850'!$6:$7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" i="3" l="1"/>
  <c r="G31" i="3"/>
  <c r="G28" i="3"/>
  <c r="G25" i="3"/>
  <c r="G21" i="3"/>
  <c r="G36" i="3" s="1"/>
  <c r="G16" i="3"/>
  <c r="G13" i="3"/>
  <c r="G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8" i="3"/>
</calcChain>
</file>

<file path=xl/sharedStrings.xml><?xml version="1.0" encoding="utf-8"?>
<sst xmlns="http://schemas.openxmlformats.org/spreadsheetml/2006/main" count="67" uniqueCount="66">
  <si>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</si>
  <si>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</si>
  <si>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</si>
  <si>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</si>
  <si>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</si>
  <si>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</si>
  <si>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</si>
  <si>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</si>
  <si>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</si>
  <si>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</si>
  <si>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</si>
  <si>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</si>
  <si>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</si>
  <si>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</si>
  <si>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</si>
  <si>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</si>
  <si>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</si>
  <si>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</si>
  <si>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</si>
  <si>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</si>
  <si>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</si>
  <si>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</si>
  <si>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</si>
  <si>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</si>
  <si>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</si>
  <si>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</si>
  <si>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</si>
  <si>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</si>
  <si>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</si>
  <si>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</si>
  <si>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</si>
  <si>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</si>
  <si>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</si>
  <si>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</si>
  <si>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</si>
  <si>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</si>
  <si>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</si>
  <si>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</si>
  <si>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</si>
  <si>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</si>
  <si>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</si>
  <si>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</si>
  <si>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</si>
  <si>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</si>
  <si>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</si>
  <si>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</si>
  <si>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</si>
  <si>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</si>
  <si>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</si>
  <si>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</si>
  <si>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Гражданская оборона</t>
  </si>
  <si>
    <t>0309</t>
  </si>
  <si>
    <t xml:space="preserve">      Лесное хозяйство</t>
  </si>
  <si>
    <t>0407</t>
  </si>
  <si>
    <t xml:space="preserve">      Жилищное хозяйство</t>
  </si>
  <si>
    <t>0501</t>
  </si>
  <si>
    <t xml:space="preserve">      Профессиональная подготовка, переподготовка и повышение квалификации</t>
  </si>
  <si>
    <t>0705</t>
  </si>
  <si>
    <t xml:space="preserve">      Другие вопросы в области социальной политики</t>
  </si>
  <si>
    <t>1006</t>
  </si>
  <si>
    <t>Раздел, подраздел</t>
  </si>
  <si>
    <t>Уточненный план на 2022 год</t>
  </si>
  <si>
    <t>Исполнение на 01.11.2022 года</t>
  </si>
  <si>
    <t>Ожидаемое исполнение 2022 года</t>
  </si>
  <si>
    <t>Прогноз на 2023 год</t>
  </si>
  <si>
    <t>Оценка ожидаемого исполнения бюджета муниципального образования городское поселение "Город Юхнов" на 2022 год в разрезе функциональной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</si>
</sst>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7" fillId="5" borderId="1" xfId="2" applyFont="1" applyFill="1"/>
    <xf numFmtId="0" fontId="8" fillId="5" borderId="0" xfId="0" applyFont="1" applyFill="1" applyProtection="1">
      <protection locked="0"/>
    </xf>
    <xf numFmtId="0" fontId="7" fillId="5" borderId="2" xfId="6" applyFont="1" applyFill="1">
      <alignment horizontal="center" vertical="center" wrapText="1"/>
    </xf>
    <xf numFmtId="0" fontId="7" fillId="5" borderId="2" xfId="7" applyFont="1" applyFill="1">
      <alignment vertical="top" wrapText="1"/>
    </xf>
    <xf numFmtId="1" fontId="7" fillId="5" borderId="2" xfId="8" applyFont="1" applyFill="1">
      <alignment horizontal="center" vertical="top" shrinkToFit="1"/>
    </xf>
    <xf numFmtId="0" fontId="7" fillId="5" borderId="1" xfId="14" applyFont="1" applyFill="1">
      <alignment horizontal="left" wrapText="1"/>
    </xf>
    <xf numFmtId="0" fontId="11" fillId="5" borderId="2" xfId="7" applyFont="1" applyFill="1">
      <alignment vertical="top" wrapText="1"/>
    </xf>
    <xf numFmtId="1" fontId="11" fillId="5" borderId="2" xfId="8" applyFont="1" applyFill="1">
      <alignment horizontal="center" vertical="top" shrinkToFit="1"/>
    </xf>
    <xf numFmtId="0" fontId="12" fillId="5" borderId="0" xfId="0" applyFont="1" applyFill="1" applyProtection="1">
      <protection locked="0"/>
    </xf>
    <xf numFmtId="4" fontId="12" fillId="5" borderId="3" xfId="0" applyNumberFormat="1" applyFont="1" applyFill="1" applyBorder="1" applyAlignment="1" applyProtection="1">
      <alignment horizontal="center" vertical="center"/>
      <protection locked="0"/>
    </xf>
    <xf numFmtId="4" fontId="8" fillId="5" borderId="3" xfId="0" applyNumberFormat="1" applyFont="1" applyFill="1" applyBorder="1" applyAlignment="1" applyProtection="1">
      <alignment horizontal="center" vertical="center"/>
      <protection locked="0"/>
    </xf>
    <xf numFmtId="4" fontId="11" fillId="5" borderId="2" xfId="9" applyFont="1" applyFill="1" applyAlignment="1">
      <alignment horizontal="center" vertical="center" shrinkToFit="1"/>
    </xf>
    <xf numFmtId="4" fontId="11" fillId="5" borderId="4" xfId="9" applyFont="1" applyFill="1" applyBorder="1" applyAlignment="1">
      <alignment horizontal="center" vertical="center" shrinkToFit="1"/>
    </xf>
    <xf numFmtId="4" fontId="7" fillId="5" borderId="2" xfId="9" applyFont="1" applyFill="1" applyAlignment="1">
      <alignment horizontal="center" vertical="center" shrinkToFit="1"/>
    </xf>
    <xf numFmtId="4" fontId="7" fillId="5" borderId="4" xfId="9" applyFont="1" applyFill="1" applyBorder="1" applyAlignment="1">
      <alignment horizontal="center" vertical="center" shrinkToFit="1"/>
    </xf>
    <xf numFmtId="4" fontId="11" fillId="5" borderId="2" xfId="12" applyFont="1" applyFill="1" applyAlignment="1">
      <alignment horizontal="center" vertical="center" shrinkToFit="1"/>
    </xf>
    <xf numFmtId="4" fontId="11" fillId="5" borderId="4" xfId="12" applyFont="1" applyFill="1" applyBorder="1" applyAlignment="1">
      <alignment horizontal="center" vertical="center" shrinkToFit="1"/>
    </xf>
    <xf numFmtId="0" fontId="7" fillId="5" borderId="1" xfId="14" applyFont="1" applyFill="1">
      <alignment horizontal="left" wrapText="1"/>
    </xf>
    <xf numFmtId="0" fontId="11" fillId="5" borderId="2" xfId="11" applyFont="1" applyFill="1">
      <alignment horizontal="left"/>
    </xf>
    <xf numFmtId="0" fontId="7" fillId="5" borderId="1" xfId="1" applyFont="1" applyFill="1">
      <alignment wrapText="1"/>
    </xf>
    <xf numFmtId="0" fontId="9" fillId="5" borderId="1" xfId="4" applyFont="1" applyFill="1">
      <alignment horizontal="center"/>
    </xf>
    <xf numFmtId="0" fontId="7" fillId="5" borderId="2" xfId="6" applyFont="1" applyFill="1">
      <alignment horizontal="center" vertical="center" wrapText="1"/>
    </xf>
    <xf numFmtId="0" fontId="10" fillId="5" borderId="1" xfId="1" applyFont="1" applyFill="1" applyAlignment="1">
      <alignment horizontal="center" vertical="center" wrapText="1"/>
    </xf>
    <xf numFmtId="0" fontId="8" fillId="5" borderId="5" xfId="0" applyFont="1" applyFill="1" applyBorder="1" applyAlignment="1" applyProtection="1">
      <alignment horizontal="center" wrapText="1"/>
      <protection locked="0"/>
    </xf>
    <xf numFmtId="0" fontId="8" fillId="5" borderId="6" xfId="0" applyFont="1" applyFill="1" applyBorder="1" applyAlignment="1" applyProtection="1">
      <alignment horizontal="center" wrapText="1"/>
      <protection locked="0"/>
    </xf>
    <xf numFmtId="0" fontId="7" fillId="5" borderId="4" xfId="6" applyFont="1" applyFill="1" applyBorder="1">
      <alignment horizontal="center" vertical="center" wrapText="1"/>
    </xf>
    <xf numFmtId="0" fontId="7" fillId="5" borderId="1" xfId="5" applyFont="1" applyFill="1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8"/>
  <sheetViews>
    <sheetView showGridLines="0" tabSelected="1" zoomScaleNormal="100" zoomScaleSheetLayoutView="100" workbookViewId="0">
      <selection activeCell="G29" sqref="G29"/>
    </sheetView>
  </sheetViews>
  <sheetFormatPr defaultColWidth="9.109375" defaultRowHeight="13.8" outlineLevelRow="1" x14ac:dyDescent="0.25"/>
  <cols>
    <col min="1" max="1" width="40" style="2" customWidth="1"/>
    <col min="2" max="2" width="9.21875" style="2" customWidth="1"/>
    <col min="3" max="3" width="16.88671875" style="2" customWidth="1"/>
    <col min="4" max="4" width="9.109375" style="2" hidden="1"/>
    <col min="5" max="5" width="15.109375" style="2" customWidth="1"/>
    <col min="6" max="6" width="14.88671875" style="2" customWidth="1"/>
    <col min="7" max="7" width="14.33203125" style="2" customWidth="1"/>
    <col min="8" max="16384" width="9.109375" style="2"/>
  </cols>
  <sheetData>
    <row r="1" spans="1:7" x14ac:dyDescent="0.25">
      <c r="A1" s="20"/>
      <c r="B1" s="20"/>
      <c r="C1" s="20"/>
      <c r="D1" s="1"/>
      <c r="E1" s="1"/>
    </row>
    <row r="2" spans="1:7" ht="15.15" customHeight="1" x14ac:dyDescent="0.25">
      <c r="A2" s="23" t="s">
        <v>65</v>
      </c>
      <c r="B2" s="23"/>
      <c r="C2" s="23"/>
      <c r="D2" s="23"/>
      <c r="E2" s="23"/>
      <c r="F2" s="23"/>
      <c r="G2" s="23"/>
    </row>
    <row r="3" spans="1:7" ht="27.6" customHeight="1" x14ac:dyDescent="0.25">
      <c r="A3" s="23"/>
      <c r="B3" s="23"/>
      <c r="C3" s="23"/>
      <c r="D3" s="23"/>
      <c r="E3" s="23"/>
      <c r="F3" s="23"/>
      <c r="G3" s="23"/>
    </row>
    <row r="4" spans="1:7" ht="15.75" customHeight="1" x14ac:dyDescent="0.3">
      <c r="A4" s="21"/>
      <c r="B4" s="21"/>
      <c r="C4" s="21"/>
      <c r="D4" s="21"/>
      <c r="E4" s="21"/>
    </row>
    <row r="5" spans="1:7" ht="12.75" customHeight="1" x14ac:dyDescent="0.25">
      <c r="A5" s="27" t="s">
        <v>0</v>
      </c>
      <c r="B5" s="27"/>
      <c r="C5" s="27"/>
      <c r="D5" s="27"/>
      <c r="E5" s="27"/>
      <c r="F5" s="27"/>
      <c r="G5" s="27"/>
    </row>
    <row r="6" spans="1:7" ht="38.25" customHeight="1" x14ac:dyDescent="0.25">
      <c r="A6" s="22" t="s">
        <v>1</v>
      </c>
      <c r="B6" s="22" t="s">
        <v>60</v>
      </c>
      <c r="C6" s="22" t="s">
        <v>61</v>
      </c>
      <c r="D6" s="3" t="s">
        <v>2</v>
      </c>
      <c r="E6" s="26" t="s">
        <v>62</v>
      </c>
      <c r="F6" s="24" t="s">
        <v>63</v>
      </c>
      <c r="G6" s="24" t="s">
        <v>64</v>
      </c>
    </row>
    <row r="7" spans="1:7" x14ac:dyDescent="0.25">
      <c r="A7" s="22"/>
      <c r="B7" s="22"/>
      <c r="C7" s="22"/>
      <c r="D7" s="3"/>
      <c r="E7" s="26"/>
      <c r="F7" s="25"/>
      <c r="G7" s="25"/>
    </row>
    <row r="8" spans="1:7" s="9" customFormat="1" ht="26.4" x14ac:dyDescent="0.25">
      <c r="A8" s="7" t="s">
        <v>3</v>
      </c>
      <c r="B8" s="8" t="s">
        <v>4</v>
      </c>
      <c r="C8" s="12">
        <v>10000860.460000001</v>
      </c>
      <c r="D8" s="12">
        <v>7554138.2999999998</v>
      </c>
      <c r="E8" s="13">
        <v>7093219.79</v>
      </c>
      <c r="F8" s="10">
        <f>C8</f>
        <v>10000860.460000001</v>
      </c>
      <c r="G8" s="10">
        <f>G9+G10+G11+G12</f>
        <v>9721673</v>
      </c>
    </row>
    <row r="9" spans="1:7" ht="52.8" outlineLevel="1" x14ac:dyDescent="0.25">
      <c r="A9" s="4" t="s">
        <v>48</v>
      </c>
      <c r="B9" s="5" t="s">
        <v>49</v>
      </c>
      <c r="C9" s="14">
        <v>80000</v>
      </c>
      <c r="D9" s="14">
        <v>0</v>
      </c>
      <c r="E9" s="15">
        <v>0</v>
      </c>
      <c r="F9" s="11">
        <f t="shared" ref="F9:F36" si="0">C9</f>
        <v>80000</v>
      </c>
      <c r="G9" s="11">
        <v>80000</v>
      </c>
    </row>
    <row r="10" spans="1:7" ht="66" outlineLevel="1" x14ac:dyDescent="0.25">
      <c r="A10" s="4" t="s">
        <v>5</v>
      </c>
      <c r="B10" s="5" t="s">
        <v>6</v>
      </c>
      <c r="C10" s="14">
        <v>8570260.4600000009</v>
      </c>
      <c r="D10" s="14">
        <v>6675834.54</v>
      </c>
      <c r="E10" s="15">
        <v>6275851.6500000004</v>
      </c>
      <c r="F10" s="11">
        <f t="shared" si="0"/>
        <v>8570260.4600000009</v>
      </c>
      <c r="G10" s="11">
        <v>8741673</v>
      </c>
    </row>
    <row r="11" spans="1:7" outlineLevel="1" x14ac:dyDescent="0.25">
      <c r="A11" s="4" t="s">
        <v>7</v>
      </c>
      <c r="B11" s="5" t="s">
        <v>8</v>
      </c>
      <c r="C11" s="14">
        <v>30000</v>
      </c>
      <c r="D11" s="14">
        <v>0</v>
      </c>
      <c r="E11" s="15">
        <v>0</v>
      </c>
      <c r="F11" s="11">
        <f t="shared" si="0"/>
        <v>30000</v>
      </c>
      <c r="G11" s="11">
        <v>200000</v>
      </c>
    </row>
    <row r="12" spans="1:7" outlineLevel="1" x14ac:dyDescent="0.25">
      <c r="A12" s="4" t="s">
        <v>9</v>
      </c>
      <c r="B12" s="5" t="s">
        <v>10</v>
      </c>
      <c r="C12" s="14">
        <v>1320600</v>
      </c>
      <c r="D12" s="14">
        <v>878303.76</v>
      </c>
      <c r="E12" s="15">
        <v>817368.14</v>
      </c>
      <c r="F12" s="11">
        <f t="shared" si="0"/>
        <v>1320600</v>
      </c>
      <c r="G12" s="11">
        <v>700000</v>
      </c>
    </row>
    <row r="13" spans="1:7" s="9" customFormat="1" ht="39.6" x14ac:dyDescent="0.25">
      <c r="A13" s="7" t="s">
        <v>11</v>
      </c>
      <c r="B13" s="8" t="s">
        <v>12</v>
      </c>
      <c r="C13" s="12">
        <v>277000</v>
      </c>
      <c r="D13" s="12">
        <v>0</v>
      </c>
      <c r="E13" s="13">
        <v>0</v>
      </c>
      <c r="F13" s="10">
        <f t="shared" si="0"/>
        <v>277000</v>
      </c>
      <c r="G13" s="10">
        <f>G14+G15</f>
        <v>420000</v>
      </c>
    </row>
    <row r="14" spans="1:7" outlineLevel="1" x14ac:dyDescent="0.25">
      <c r="A14" s="4" t="s">
        <v>50</v>
      </c>
      <c r="B14" s="5" t="s">
        <v>51</v>
      </c>
      <c r="C14" s="14">
        <v>267000</v>
      </c>
      <c r="D14" s="14">
        <v>0</v>
      </c>
      <c r="E14" s="15">
        <v>0</v>
      </c>
      <c r="F14" s="11">
        <f t="shared" si="0"/>
        <v>267000</v>
      </c>
      <c r="G14" s="11">
        <v>400000</v>
      </c>
    </row>
    <row r="15" spans="1:7" ht="39.6" outlineLevel="1" x14ac:dyDescent="0.25">
      <c r="A15" s="4" t="s">
        <v>13</v>
      </c>
      <c r="B15" s="5" t="s">
        <v>14</v>
      </c>
      <c r="C15" s="14">
        <v>10000</v>
      </c>
      <c r="D15" s="14">
        <v>0</v>
      </c>
      <c r="E15" s="15">
        <v>0</v>
      </c>
      <c r="F15" s="11">
        <f t="shared" si="0"/>
        <v>10000</v>
      </c>
      <c r="G15" s="11">
        <v>20000</v>
      </c>
    </row>
    <row r="16" spans="1:7" s="9" customFormat="1" x14ac:dyDescent="0.25">
      <c r="A16" s="7" t="s">
        <v>15</v>
      </c>
      <c r="B16" s="8" t="s">
        <v>16</v>
      </c>
      <c r="C16" s="12">
        <v>17878670.98</v>
      </c>
      <c r="D16" s="12">
        <v>16619812.99</v>
      </c>
      <c r="E16" s="13">
        <v>16186687.470000001</v>
      </c>
      <c r="F16" s="10">
        <f t="shared" si="0"/>
        <v>17878670.98</v>
      </c>
      <c r="G16" s="10">
        <f>G17+G18+G19+G20</f>
        <v>8844147.1400000006</v>
      </c>
    </row>
    <row r="17" spans="1:7" outlineLevel="1" x14ac:dyDescent="0.25">
      <c r="A17" s="4" t="s">
        <v>17</v>
      </c>
      <c r="B17" s="5" t="s">
        <v>18</v>
      </c>
      <c r="C17" s="14">
        <v>0</v>
      </c>
      <c r="D17" s="14">
        <v>0</v>
      </c>
      <c r="E17" s="15">
        <v>0</v>
      </c>
      <c r="F17" s="11">
        <f t="shared" si="0"/>
        <v>0</v>
      </c>
      <c r="G17" s="11">
        <v>228582.39999999999</v>
      </c>
    </row>
    <row r="18" spans="1:7" outlineLevel="1" x14ac:dyDescent="0.25">
      <c r="A18" s="4" t="s">
        <v>52</v>
      </c>
      <c r="B18" s="5" t="s">
        <v>53</v>
      </c>
      <c r="C18" s="14">
        <v>116000</v>
      </c>
      <c r="D18" s="14">
        <v>0</v>
      </c>
      <c r="E18" s="15">
        <v>0</v>
      </c>
      <c r="F18" s="11">
        <f t="shared" si="0"/>
        <v>116000</v>
      </c>
      <c r="G18" s="11">
        <v>110000</v>
      </c>
    </row>
    <row r="19" spans="1:7" outlineLevel="1" x14ac:dyDescent="0.25">
      <c r="A19" s="4" t="s">
        <v>19</v>
      </c>
      <c r="B19" s="5" t="s">
        <v>20</v>
      </c>
      <c r="C19" s="14">
        <v>17662670.98</v>
      </c>
      <c r="D19" s="14">
        <v>16561654.369999999</v>
      </c>
      <c r="E19" s="15">
        <v>16128528.85</v>
      </c>
      <c r="F19" s="11">
        <f t="shared" si="0"/>
        <v>17662670.98</v>
      </c>
      <c r="G19" s="11">
        <v>7864257.7400000002</v>
      </c>
    </row>
    <row r="20" spans="1:7" ht="26.4" outlineLevel="1" x14ac:dyDescent="0.25">
      <c r="A20" s="4" t="s">
        <v>21</v>
      </c>
      <c r="B20" s="5" t="s">
        <v>22</v>
      </c>
      <c r="C20" s="14">
        <v>100000</v>
      </c>
      <c r="D20" s="14">
        <v>58158.62</v>
      </c>
      <c r="E20" s="15">
        <v>58158.62</v>
      </c>
      <c r="F20" s="11">
        <f t="shared" si="0"/>
        <v>100000</v>
      </c>
      <c r="G20" s="11">
        <v>641307</v>
      </c>
    </row>
    <row r="21" spans="1:7" s="9" customFormat="1" ht="26.4" x14ac:dyDescent="0.25">
      <c r="A21" s="7" t="s">
        <v>23</v>
      </c>
      <c r="B21" s="8" t="s">
        <v>24</v>
      </c>
      <c r="C21" s="12">
        <v>111184795.84999999</v>
      </c>
      <c r="D21" s="12">
        <v>99374228.469999999</v>
      </c>
      <c r="E21" s="13">
        <v>95603572.540000007</v>
      </c>
      <c r="F21" s="10">
        <f t="shared" si="0"/>
        <v>111184795.84999999</v>
      </c>
      <c r="G21" s="10">
        <f>G22+G23+G24</f>
        <v>25071488.550000001</v>
      </c>
    </row>
    <row r="22" spans="1:7" outlineLevel="1" x14ac:dyDescent="0.25">
      <c r="A22" s="4" t="s">
        <v>54</v>
      </c>
      <c r="B22" s="5" t="s">
        <v>55</v>
      </c>
      <c r="C22" s="14">
        <v>8049169.2199999997</v>
      </c>
      <c r="D22" s="14">
        <v>5647300</v>
      </c>
      <c r="E22" s="15">
        <v>5624869.3499999996</v>
      </c>
      <c r="F22" s="11">
        <f t="shared" si="0"/>
        <v>8049169.2199999997</v>
      </c>
      <c r="G22" s="11">
        <v>2015000</v>
      </c>
    </row>
    <row r="23" spans="1:7" outlineLevel="1" x14ac:dyDescent="0.25">
      <c r="A23" s="4" t="s">
        <v>25</v>
      </c>
      <c r="B23" s="5" t="s">
        <v>26</v>
      </c>
      <c r="C23" s="14">
        <v>4978728.25</v>
      </c>
      <c r="D23" s="14">
        <v>0</v>
      </c>
      <c r="E23" s="15">
        <v>0</v>
      </c>
      <c r="F23" s="11">
        <f t="shared" si="0"/>
        <v>4978728.25</v>
      </c>
      <c r="G23" s="11">
        <v>1856060</v>
      </c>
    </row>
    <row r="24" spans="1:7" outlineLevel="1" x14ac:dyDescent="0.25">
      <c r="A24" s="4" t="s">
        <v>27</v>
      </c>
      <c r="B24" s="5" t="s">
        <v>28</v>
      </c>
      <c r="C24" s="14">
        <v>98156898.379999995</v>
      </c>
      <c r="D24" s="14">
        <v>93726928.469999999</v>
      </c>
      <c r="E24" s="15">
        <v>89978703.189999998</v>
      </c>
      <c r="F24" s="11">
        <f t="shared" si="0"/>
        <v>98156898.379999995</v>
      </c>
      <c r="G24" s="11">
        <v>21200428.550000001</v>
      </c>
    </row>
    <row r="25" spans="1:7" s="9" customFormat="1" x14ac:dyDescent="0.25">
      <c r="A25" s="7" t="s">
        <v>29</v>
      </c>
      <c r="B25" s="8" t="s">
        <v>30</v>
      </c>
      <c r="C25" s="12">
        <v>201000</v>
      </c>
      <c r="D25" s="12">
        <v>30730</v>
      </c>
      <c r="E25" s="13">
        <v>30730</v>
      </c>
      <c r="F25" s="10">
        <f t="shared" si="0"/>
        <v>201000</v>
      </c>
      <c r="G25" s="10">
        <f>G26+G27</f>
        <v>501666.2</v>
      </c>
    </row>
    <row r="26" spans="1:7" ht="26.4" outlineLevel="1" x14ac:dyDescent="0.25">
      <c r="A26" s="4" t="s">
        <v>56</v>
      </c>
      <c r="B26" s="5" t="s">
        <v>57</v>
      </c>
      <c r="C26" s="14">
        <v>40000</v>
      </c>
      <c r="D26" s="14">
        <v>30730</v>
      </c>
      <c r="E26" s="15">
        <v>30730</v>
      </c>
      <c r="F26" s="11">
        <f t="shared" si="0"/>
        <v>40000</v>
      </c>
      <c r="G26" s="11">
        <v>40000</v>
      </c>
    </row>
    <row r="27" spans="1:7" outlineLevel="1" x14ac:dyDescent="0.25">
      <c r="A27" s="4" t="s">
        <v>31</v>
      </c>
      <c r="B27" s="5" t="s">
        <v>32</v>
      </c>
      <c r="C27" s="14">
        <v>161000</v>
      </c>
      <c r="D27" s="14">
        <v>0</v>
      </c>
      <c r="E27" s="15">
        <v>0</v>
      </c>
      <c r="F27" s="11">
        <f t="shared" si="0"/>
        <v>161000</v>
      </c>
      <c r="G27" s="11">
        <v>461666.2</v>
      </c>
    </row>
    <row r="28" spans="1:7" s="9" customFormat="1" x14ac:dyDescent="0.25">
      <c r="A28" s="7" t="s">
        <v>33</v>
      </c>
      <c r="B28" s="8" t="s">
        <v>34</v>
      </c>
      <c r="C28" s="12">
        <v>10691586</v>
      </c>
      <c r="D28" s="12">
        <v>9487696</v>
      </c>
      <c r="E28" s="13">
        <v>8622958.7799999993</v>
      </c>
      <c r="F28" s="10">
        <f t="shared" si="0"/>
        <v>10691586</v>
      </c>
      <c r="G28" s="10">
        <f>G29+G30</f>
        <v>10403604.41</v>
      </c>
    </row>
    <row r="29" spans="1:7" outlineLevel="1" x14ac:dyDescent="0.25">
      <c r="A29" s="4" t="s">
        <v>35</v>
      </c>
      <c r="B29" s="5" t="s">
        <v>36</v>
      </c>
      <c r="C29" s="14">
        <v>9103890</v>
      </c>
      <c r="D29" s="14">
        <v>7900000</v>
      </c>
      <c r="E29" s="15">
        <v>7208344.7800000003</v>
      </c>
      <c r="F29" s="11">
        <f t="shared" si="0"/>
        <v>9103890</v>
      </c>
      <c r="G29" s="11">
        <v>8417842.4100000001</v>
      </c>
    </row>
    <row r="30" spans="1:7" ht="26.4" outlineLevel="1" x14ac:dyDescent="0.25">
      <c r="A30" s="4" t="s">
        <v>37</v>
      </c>
      <c r="B30" s="5" t="s">
        <v>38</v>
      </c>
      <c r="C30" s="14">
        <v>1587696</v>
      </c>
      <c r="D30" s="14">
        <v>1587696</v>
      </c>
      <c r="E30" s="15">
        <v>1414614</v>
      </c>
      <c r="F30" s="11">
        <f t="shared" si="0"/>
        <v>1587696</v>
      </c>
      <c r="G30" s="11">
        <v>1985762</v>
      </c>
    </row>
    <row r="31" spans="1:7" s="9" customFormat="1" x14ac:dyDescent="0.25">
      <c r="A31" s="7" t="s">
        <v>39</v>
      </c>
      <c r="B31" s="8" t="s">
        <v>40</v>
      </c>
      <c r="C31" s="12">
        <v>60000</v>
      </c>
      <c r="D31" s="12">
        <v>10000</v>
      </c>
      <c r="E31" s="13">
        <v>10000</v>
      </c>
      <c r="F31" s="10">
        <f t="shared" si="0"/>
        <v>60000</v>
      </c>
      <c r="G31" s="10">
        <f>G32+G33</f>
        <v>60000</v>
      </c>
    </row>
    <row r="32" spans="1:7" outlineLevel="1" x14ac:dyDescent="0.25">
      <c r="A32" s="4" t="s">
        <v>41</v>
      </c>
      <c r="B32" s="5" t="s">
        <v>42</v>
      </c>
      <c r="C32" s="14">
        <v>50000</v>
      </c>
      <c r="D32" s="14">
        <v>0</v>
      </c>
      <c r="E32" s="15">
        <v>0</v>
      </c>
      <c r="F32" s="11">
        <f t="shared" si="0"/>
        <v>50000</v>
      </c>
      <c r="G32" s="11">
        <v>50000</v>
      </c>
    </row>
    <row r="33" spans="1:7" ht="26.4" outlineLevel="1" x14ac:dyDescent="0.25">
      <c r="A33" s="4" t="s">
        <v>58</v>
      </c>
      <c r="B33" s="5" t="s">
        <v>59</v>
      </c>
      <c r="C33" s="14">
        <v>10000</v>
      </c>
      <c r="D33" s="14">
        <v>10000</v>
      </c>
      <c r="E33" s="15">
        <v>10000</v>
      </c>
      <c r="F33" s="11">
        <f t="shared" si="0"/>
        <v>10000</v>
      </c>
      <c r="G33" s="11">
        <v>10000</v>
      </c>
    </row>
    <row r="34" spans="1:7" s="9" customFormat="1" x14ac:dyDescent="0.25">
      <c r="A34" s="7" t="s">
        <v>43</v>
      </c>
      <c r="B34" s="8" t="s">
        <v>44</v>
      </c>
      <c r="C34" s="12">
        <v>5000</v>
      </c>
      <c r="D34" s="12">
        <v>0</v>
      </c>
      <c r="E34" s="13">
        <v>0</v>
      </c>
      <c r="F34" s="10">
        <f t="shared" si="0"/>
        <v>5000</v>
      </c>
      <c r="G34" s="10">
        <f>G35</f>
        <v>5000</v>
      </c>
    </row>
    <row r="35" spans="1:7" outlineLevel="1" x14ac:dyDescent="0.25">
      <c r="A35" s="4" t="s">
        <v>45</v>
      </c>
      <c r="B35" s="5" t="s">
        <v>46</v>
      </c>
      <c r="C35" s="14">
        <v>5000</v>
      </c>
      <c r="D35" s="14">
        <v>0</v>
      </c>
      <c r="E35" s="15">
        <v>0</v>
      </c>
      <c r="F35" s="11">
        <f t="shared" si="0"/>
        <v>5000</v>
      </c>
      <c r="G35" s="11">
        <v>5000</v>
      </c>
    </row>
    <row r="36" spans="1:7" s="9" customFormat="1" ht="12.75" customHeight="1" x14ac:dyDescent="0.25">
      <c r="A36" s="19" t="s">
        <v>47</v>
      </c>
      <c r="B36" s="19"/>
      <c r="C36" s="16">
        <v>150298913.28999999</v>
      </c>
      <c r="D36" s="16">
        <v>133076605.76000001</v>
      </c>
      <c r="E36" s="17">
        <v>127547168.58</v>
      </c>
      <c r="F36" s="10">
        <f t="shared" si="0"/>
        <v>150298913.28999999</v>
      </c>
      <c r="G36" s="10">
        <f>G34+G31+G28+G25+G21+G16+G13+G8</f>
        <v>55027579.299999997</v>
      </c>
    </row>
    <row r="37" spans="1:7" ht="12.75" customHeight="1" x14ac:dyDescent="0.25">
      <c r="A37" s="1"/>
      <c r="B37" s="1"/>
      <c r="C37" s="1"/>
      <c r="D37" s="1" t="s">
        <v>2</v>
      </c>
      <c r="E37" s="1"/>
    </row>
    <row r="38" spans="1:7" x14ac:dyDescent="0.25">
      <c r="A38" s="18"/>
      <c r="B38" s="18"/>
      <c r="C38" s="18"/>
      <c r="D38" s="18"/>
      <c r="E38" s="6"/>
    </row>
  </sheetData>
  <mergeCells count="12">
    <mergeCell ref="A38:D38"/>
    <mergeCell ref="A36:B36"/>
    <mergeCell ref="A1:C1"/>
    <mergeCell ref="A4:E4"/>
    <mergeCell ref="A6:A7"/>
    <mergeCell ref="B6:B7"/>
    <mergeCell ref="A2:G3"/>
    <mergeCell ref="F6:F7"/>
    <mergeCell ref="G6:G7"/>
    <mergeCell ref="E6:E7"/>
    <mergeCell ref="A5:G5"/>
    <mergeCell ref="C6:C7"/>
  </mergeCells>
  <pageMargins left="0.59055118110236227" right="0.59055118110236227" top="0.59055118110236227" bottom="0.59055118110236227" header="0.39370078740157483" footer="0.39370078740157483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1.02.2015 14:48:28)&lt;/VariantName&gt;&#10;  &lt;VariantLink&gt;57907937&lt;/VariantLink&gt;&#10;  &lt;ReportCode&gt;A72B36C2571646BEBE558B0B2F314E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1DB91A-1005-4104-8E06-98A905B51C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02373009850</vt:lpstr>
      <vt:lpstr>'02373009850'!Заголовки_для_печати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2022-11-03T05:11:16Z</cp:lastPrinted>
  <dcterms:created xsi:type="dcterms:W3CDTF">2022-11-02T12:46:12Z</dcterms:created>
  <dcterms:modified xsi:type="dcterms:W3CDTF">2022-11-15T06:29:42Z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11.02.2015 14_48_28).xlsx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