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ТДЕЛ_ФИНАНСОВ\Бюджет 2022\Бюджет_2022_изменение_январь_остатки\"/>
    </mc:Choice>
  </mc:AlternateContent>
  <bookViews>
    <workbookView xWindow="-105" yWindow="-105" windowWidth="23250" windowHeight="12570"/>
  </bookViews>
  <sheets>
    <sheet name="Документ (1)" sheetId="2" r:id="rId1"/>
  </sheets>
  <definedNames>
    <definedName name="_xlnm.Print_Titles" localSheetId="0">'Документ (1)'!$6:$7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2" l="1"/>
  <c r="Q10" i="2"/>
  <c r="O10" i="2"/>
  <c r="Q22" i="2"/>
  <c r="O22" i="2"/>
  <c r="P9" i="2"/>
  <c r="P11" i="2"/>
  <c r="P12" i="2"/>
  <c r="P13" i="2"/>
  <c r="P14" i="2"/>
  <c r="P15" i="2"/>
  <c r="P16" i="2"/>
  <c r="P17" i="2"/>
  <c r="P18" i="2"/>
  <c r="P19" i="2"/>
  <c r="P20" i="2"/>
  <c r="P21" i="2"/>
  <c r="P23" i="2"/>
  <c r="P24" i="2"/>
  <c r="P25" i="2"/>
  <c r="P26" i="2"/>
  <c r="P27" i="2"/>
  <c r="P28" i="2"/>
  <c r="P29" i="2"/>
  <c r="P30" i="2"/>
  <c r="P8" i="2"/>
  <c r="P22" i="2" l="1"/>
</calcChain>
</file>

<file path=xl/sharedStrings.xml><?xml version="1.0" encoding="utf-8"?>
<sst xmlns="http://schemas.openxmlformats.org/spreadsheetml/2006/main" count="73" uniqueCount="54">
  <si>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</si>
  <si>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</si>
  <si>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</si>
  <si>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</si>
  <si>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</si>
  <si>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</si>
  <si>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Изменение плана</t>
  </si>
  <si>
    <t>Уточненный план на год</t>
  </si>
  <si>
    <t>Исполнение с начала года</t>
  </si>
  <si>
    <t>00000000000000000000</t>
  </si>
  <si>
    <t>00010000000000000000</t>
  </si>
  <si>
    <t>00010100000000000000</t>
  </si>
  <si>
    <t>00010102000000000000</t>
  </si>
  <si>
    <t xml:space="preserve">              Налог на доходы физических лиц</t>
  </si>
  <si>
    <t>00010300000000000000</t>
  </si>
  <si>
    <t xml:space="preserve">          НАЛОГИ НА ТОВАРЫ (РАБОТЫ, УСЛУГИ), РЕАЛИЗУЕМЫЕ НА ТЕРРИТОРИИ РОССИЙСКОЙ ФЕДЕРАЦИИ</t>
  </si>
  <si>
    <t>00010302000000000000</t>
  </si>
  <si>
    <t xml:space="preserve">              Акцизы по подакцизным товарам (продукции), производимым на территории Российской Федерации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</si>
  <si>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</si>
  <si>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</si>
  <si>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</si>
  <si>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</si>
  <si>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00010600000000000000</t>
  </si>
  <si>
    <t xml:space="preserve">          НАЛОГИ НА ИМУЩЕСТВО</t>
  </si>
  <si>
    <t>00010601000000000000</t>
  </si>
  <si>
    <t xml:space="preserve">              Налог на имущество физических лиц</t>
  </si>
  <si>
    <t>00010606000000000000</t>
  </si>
  <si>
    <t xml:space="preserve">              Земельный налог</t>
  </si>
  <si>
    <t>00010606030000000000</t>
  </si>
  <si>
    <t xml:space="preserve">                Земельный налог с организаций</t>
  </si>
  <si>
    <t>00010606040000000000</t>
  </si>
  <si>
    <t xml:space="preserve">                Земельный налог с физических лиц</t>
  </si>
  <si>
    <t>00011100000000000000</t>
  </si>
  <si>
    <t xml:space="preserve">          ДОХОДЫ ОТ ИСПОЛЬЗОВАНИЯ ИМУЩЕСТВА, НАХОДЯЩЕГОСЯ В ГОСУДАРСТВЕННОЙ И МУНИЦИПАЛЬНОЙ СОБСТВЕННОСТИ</t>
  </si>
  <si>
    <t>00011300000000000000</t>
  </si>
  <si>
    <t xml:space="preserve">          ДОХОДЫ ОТ ОКАЗАНИЯ ПЛАТНЫХ УСЛУГ И КОМПЕНСАЦИИ ЗАТРАТ ГОСУДАРСТВА</t>
  </si>
  <si>
    <t>00011400000000000000</t>
  </si>
  <si>
    <t xml:space="preserve">          ДОХОДЫ ОТ ПРОДАЖИ МАТЕРИАЛЬНЫХ И НЕМАТЕРИАЛЬНЫХ АКТИВОВ</t>
  </si>
  <si>
    <t>00011500000000000000</t>
  </si>
  <si>
    <t xml:space="preserve">          АДМИНИСТРАТИВНЫЕ ПЛАТЕЖИ И СБОРЫ</t>
  </si>
  <si>
    <t>00011600000000000000</t>
  </si>
  <si>
    <t xml:space="preserve">          ШТРАФЫ, САНКЦИИ, ВОЗМЕЩЕНИЕ УЩЕРБА</t>
  </si>
  <si>
    <t>00011700000000000000</t>
  </si>
  <si>
    <t xml:space="preserve">          ПРОЧИЕ НЕНАЛОГОВЫЕ ДОХОДЫ</t>
  </si>
  <si>
    <t>00020000000000000000</t>
  </si>
  <si>
    <t xml:space="preserve">        БЕЗВОЗМЕЗДНЫЕ ПОСТУПЛЕНИЯ</t>
  </si>
  <si>
    <t>Налоговые доходы</t>
  </si>
  <si>
    <t>НАЛОГИ НА ПРИБЫЛЬ, ДОХОДЫ</t>
  </si>
  <si>
    <t>НАЛОГОВЫЕ И НЕНАЛОГОВЫЕ ДОХОДЫ</t>
  </si>
  <si>
    <t xml:space="preserve">ПОСТУПЛЕНИЯ ДОХОДОВ  БЮДЖЕТА МО ГП  "ГОРОД ЮХНОВ" ПО КОДАМ КЛАССИФИКАЦИИ ДОХОДОВ БЮДЖЕТОВ БЮДЖЕТНОЙ СИСТЕМЫ РОССИЙСКОЙ ФЕДЕРАЦИИ НА 2022 ГОД </t>
  </si>
  <si>
    <t>Неналоговые доходы</t>
  </si>
  <si>
    <t>Всего</t>
  </si>
  <si>
    <t xml:space="preserve">Приложение № 1 к Решению Городской Думы от  января 2022 года № 73 </t>
  </si>
  <si>
    <t>Бюджет: "Городское поселение город Юхнов"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</si>
</sst>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42">
    <xf numFmtId="0" fontId="0" fillId="0" borderId="0" xfId="0"/>
    <xf numFmtId="0" fontId="6" fillId="5" borderId="0" xfId="0" applyFont="1" applyFill="1" applyProtection="1">
      <protection locked="0"/>
    </xf>
    <xf numFmtId="0" fontId="5" fillId="5" borderId="2" xfId="12" applyNumberFormat="1" applyFont="1" applyFill="1" applyProtection="1">
      <alignment horizontal="center" vertical="center" wrapText="1"/>
    </xf>
    <xf numFmtId="1" fontId="5" fillId="5" borderId="2" xfId="14" applyNumberFormat="1" applyFont="1" applyFill="1" applyProtection="1">
      <alignment horizontal="center" vertical="top" shrinkToFit="1"/>
    </xf>
    <xf numFmtId="0" fontId="5" fillId="5" borderId="2" xfId="16" applyNumberFormat="1" applyFont="1" applyFill="1" applyProtection="1">
      <alignment horizontal="center" vertical="top" wrapText="1"/>
    </xf>
    <xf numFmtId="4" fontId="8" fillId="5" borderId="2" xfId="17" applyNumberFormat="1" applyFont="1" applyFill="1" applyProtection="1">
      <alignment horizontal="right" vertical="top" shrinkToFit="1"/>
    </xf>
    <xf numFmtId="4" fontId="8" fillId="5" borderId="2" xfId="21" applyNumberFormat="1" applyFont="1" applyFill="1" applyProtection="1">
      <alignment horizontal="right" vertical="top" shrinkToFit="1"/>
    </xf>
    <xf numFmtId="0" fontId="5" fillId="5" borderId="1" xfId="2" applyNumberFormat="1" applyFont="1" applyFill="1" applyProtection="1"/>
    <xf numFmtId="0" fontId="5" fillId="5" borderId="1" xfId="1" applyFont="1" applyFill="1" applyAlignment="1">
      <alignment wrapText="1"/>
    </xf>
    <xf numFmtId="0" fontId="9" fillId="5" borderId="0" xfId="0" applyFont="1" applyFill="1" applyProtection="1">
      <protection locked="0"/>
    </xf>
    <xf numFmtId="1" fontId="8" fillId="5" borderId="2" xfId="14" applyNumberFormat="1" applyFont="1" applyFill="1" applyProtection="1">
      <alignment horizontal="center" vertical="top" shrinkToFit="1"/>
    </xf>
    <xf numFmtId="0" fontId="8" fillId="5" borderId="2" xfId="16" applyNumberFormat="1" applyFont="1" applyFill="1" applyProtection="1">
      <alignment horizontal="center" vertical="top" wrapText="1"/>
    </xf>
    <xf numFmtId="4" fontId="5" fillId="5" borderId="2" xfId="17" applyNumberFormat="1" applyFont="1" applyFill="1" applyProtection="1">
      <alignment horizontal="right" vertical="top" shrinkToFit="1"/>
    </xf>
    <xf numFmtId="1" fontId="5" fillId="5" borderId="4" xfId="20" applyNumberFormat="1" applyFont="1" applyFill="1" applyProtection="1">
      <alignment horizontal="left" vertical="top" shrinkToFit="1"/>
    </xf>
    <xf numFmtId="4" fontId="5" fillId="5" borderId="2" xfId="21" applyNumberFormat="1" applyFont="1" applyFill="1" applyProtection="1">
      <alignment horizontal="right" vertical="top" shrinkToFit="1"/>
    </xf>
    <xf numFmtId="0" fontId="5" fillId="5" borderId="2" xfId="15" applyNumberFormat="1" applyFont="1" applyFill="1" applyAlignment="1" applyProtection="1">
      <alignment horizontal="left" vertical="center" wrapText="1"/>
    </xf>
    <xf numFmtId="0" fontId="5" fillId="5" borderId="1" xfId="1" applyFont="1" applyFill="1" applyAlignment="1">
      <alignment horizontal="left" vertical="center" wrapText="1"/>
    </xf>
    <xf numFmtId="0" fontId="5" fillId="5" borderId="1" xfId="2" applyNumberFormat="1" applyFont="1" applyFill="1" applyAlignment="1" applyProtection="1">
      <alignment horizontal="left" vertical="center"/>
    </xf>
    <xf numFmtId="0" fontId="6" fillId="5" borderId="0" xfId="0" applyFont="1" applyFill="1" applyAlignment="1" applyProtection="1">
      <alignment horizontal="left" vertical="center"/>
      <protection locked="0"/>
    </xf>
    <xf numFmtId="0" fontId="5" fillId="5" borderId="2" xfId="12" applyNumberFormat="1" applyFont="1" applyFill="1" applyAlignment="1" applyProtection="1">
      <alignment horizontal="center" vertical="center" wrapText="1"/>
    </xf>
    <xf numFmtId="0" fontId="8" fillId="5" borderId="2" xfId="15" applyNumberFormat="1" applyFont="1" applyFill="1" applyAlignment="1" applyProtection="1">
      <alignment horizontal="left" vertical="center" wrapText="1"/>
    </xf>
    <xf numFmtId="0" fontId="10" fillId="5" borderId="2" xfId="15" applyNumberFormat="1" applyFont="1" applyFill="1" applyAlignment="1" applyProtection="1">
      <alignment horizontal="left" vertical="center" wrapText="1"/>
    </xf>
    <xf numFmtId="0" fontId="5" fillId="5" borderId="2" xfId="12" applyNumberFormat="1" applyFont="1" applyFill="1" applyAlignment="1" applyProtection="1">
      <alignment horizontal="center" vertical="center" wrapText="1"/>
    </xf>
    <xf numFmtId="0" fontId="5" fillId="5" borderId="2" xfId="12" applyFont="1" applyFill="1" applyAlignment="1">
      <alignment horizontal="center" vertical="center" wrapText="1"/>
    </xf>
    <xf numFmtId="0" fontId="5" fillId="5" borderId="1" xfId="1" applyFont="1" applyFill="1">
      <alignment horizontal="left" wrapText="1"/>
    </xf>
    <xf numFmtId="0" fontId="8" fillId="5" borderId="1" xfId="1" applyFont="1" applyFill="1" applyAlignment="1">
      <alignment horizontal="center" vertical="center" wrapText="1"/>
    </xf>
    <xf numFmtId="0" fontId="5" fillId="5" borderId="2" xfId="11" applyNumberFormat="1" applyFont="1" applyFill="1" applyProtection="1">
      <alignment horizontal="center" vertical="center" wrapText="1"/>
    </xf>
    <xf numFmtId="0" fontId="5" fillId="5" borderId="2" xfId="11" applyFont="1" applyFill="1">
      <alignment horizontal="center" vertical="center" wrapText="1"/>
    </xf>
    <xf numFmtId="0" fontId="5" fillId="5" borderId="2" xfId="12" applyNumberFormat="1" applyFont="1" applyFill="1" applyProtection="1">
      <alignment horizontal="center" vertical="center" wrapText="1"/>
    </xf>
    <xf numFmtId="0" fontId="5" fillId="5" borderId="2" xfId="12" applyFont="1" applyFill="1">
      <alignment horizontal="center" vertical="center" wrapText="1"/>
    </xf>
    <xf numFmtId="0" fontId="5" fillId="5" borderId="1" xfId="5" applyFont="1" applyFill="1">
      <alignment horizontal="right"/>
    </xf>
    <xf numFmtId="1" fontId="7" fillId="5" borderId="2" xfId="19" applyFont="1" applyFill="1">
      <alignment horizontal="left" vertical="top" shrinkToFit="1"/>
    </xf>
    <xf numFmtId="0" fontId="5" fillId="5" borderId="2" xfId="11" applyNumberFormat="1" applyFont="1" applyFill="1" applyAlignment="1" applyProtection="1">
      <alignment horizontal="center" vertical="center" wrapText="1"/>
    </xf>
    <xf numFmtId="0" fontId="5" fillId="5" borderId="2" xfId="11" applyFont="1" applyFill="1" applyAlignment="1">
      <alignment horizontal="center" vertical="center" wrapText="1"/>
    </xf>
    <xf numFmtId="0" fontId="5" fillId="5" borderId="2" xfId="7" applyNumberFormat="1" applyFont="1" applyFill="1" applyAlignment="1" applyProtection="1">
      <alignment horizontal="center" vertical="center" wrapText="1"/>
    </xf>
    <xf numFmtId="0" fontId="5" fillId="5" borderId="2" xfId="7" applyFont="1" applyFill="1" applyAlignment="1">
      <alignment horizontal="center" vertical="center" wrapText="1"/>
    </xf>
    <xf numFmtId="0" fontId="5" fillId="5" borderId="2" xfId="8" applyNumberFormat="1" applyFont="1" applyFill="1" applyAlignment="1" applyProtection="1">
      <alignment horizontal="center" vertical="center" wrapText="1"/>
    </xf>
    <xf numFmtId="0" fontId="5" fillId="5" borderId="2" xfId="8" applyFont="1" applyFill="1" applyAlignment="1">
      <alignment horizontal="center" vertical="center" wrapText="1"/>
    </xf>
    <xf numFmtId="0" fontId="5" fillId="5" borderId="2" xfId="9" applyNumberFormat="1" applyFont="1" applyFill="1" applyAlignment="1" applyProtection="1">
      <alignment horizontal="center" vertical="center" wrapText="1"/>
    </xf>
    <xf numFmtId="0" fontId="5" fillId="5" borderId="2" xfId="9" applyFont="1" applyFill="1" applyAlignment="1">
      <alignment horizontal="center" vertical="center" wrapText="1"/>
    </xf>
    <xf numFmtId="0" fontId="5" fillId="5" borderId="2" xfId="10" applyNumberFormat="1" applyFont="1" applyFill="1" applyAlignment="1" applyProtection="1">
      <alignment horizontal="center" vertical="center" wrapText="1"/>
    </xf>
    <xf numFmtId="0" fontId="5" fillId="5" borderId="2" xfId="10" applyFont="1" applyFill="1" applyAlignment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showGridLines="0" showZeros="0" tabSelected="1" topLeftCell="A4" zoomScaleNormal="100" zoomScaleSheetLayoutView="100" workbookViewId="0">
      <selection activeCell="A9" sqref="A9"/>
    </sheetView>
  </sheetViews>
  <sheetFormatPr defaultColWidth="9.140625" defaultRowHeight="15" outlineLevelRow="5" x14ac:dyDescent="0.25"/>
  <cols>
    <col min="1" max="1" width="47.7109375" style="18" customWidth="1"/>
    <col min="2" max="2" width="21.7109375" style="1" customWidth="1"/>
    <col min="3" max="14" width="9.140625" style="1" hidden="1"/>
    <col min="15" max="17" width="15.7109375" style="1" customWidth="1"/>
    <col min="18" max="25" width="9.140625" style="1" hidden="1"/>
    <col min="26" max="16384" width="9.140625" style="1"/>
  </cols>
  <sheetData>
    <row r="1" spans="1:25" ht="74.45" customHeight="1" x14ac:dyDescent="0.25">
      <c r="A1" s="1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 t="s">
        <v>52</v>
      </c>
      <c r="R1" s="8"/>
      <c r="S1" s="8"/>
      <c r="T1" s="8"/>
      <c r="U1" s="8"/>
      <c r="V1" s="8"/>
      <c r="W1" s="8"/>
      <c r="X1" s="8"/>
      <c r="Y1" s="8"/>
    </row>
    <row r="2" spans="1:25" ht="15.2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30.6" customHeight="1" x14ac:dyDescent="0.25">
      <c r="A3" s="25" t="s">
        <v>49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ht="12.7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ht="30" customHeight="1" x14ac:dyDescent="0.25">
      <c r="A6" s="34" t="s">
        <v>1</v>
      </c>
      <c r="B6" s="36" t="s">
        <v>2</v>
      </c>
      <c r="C6" s="38" t="s">
        <v>0</v>
      </c>
      <c r="D6" s="40" t="s">
        <v>0</v>
      </c>
      <c r="E6" s="32" t="s">
        <v>3</v>
      </c>
      <c r="F6" s="33"/>
      <c r="G6" s="33"/>
      <c r="H6" s="32" t="s">
        <v>4</v>
      </c>
      <c r="I6" s="33"/>
      <c r="J6" s="33"/>
      <c r="K6" s="22" t="s">
        <v>0</v>
      </c>
      <c r="L6" s="22" t="s">
        <v>0</v>
      </c>
      <c r="M6" s="22" t="s">
        <v>0</v>
      </c>
      <c r="N6" s="22" t="s">
        <v>0</v>
      </c>
      <c r="O6" s="22" t="s">
        <v>5</v>
      </c>
      <c r="P6" s="22" t="s">
        <v>6</v>
      </c>
      <c r="Q6" s="22" t="s">
        <v>7</v>
      </c>
      <c r="R6" s="28" t="s">
        <v>0</v>
      </c>
      <c r="S6" s="28" t="s">
        <v>0</v>
      </c>
      <c r="T6" s="28" t="s">
        <v>0</v>
      </c>
      <c r="U6" s="28" t="s">
        <v>0</v>
      </c>
      <c r="V6" s="28" t="s">
        <v>0</v>
      </c>
      <c r="W6" s="28" t="s">
        <v>0</v>
      </c>
      <c r="X6" s="26" t="s">
        <v>8</v>
      </c>
      <c r="Y6" s="27"/>
    </row>
    <row r="7" spans="1:25" x14ac:dyDescent="0.25">
      <c r="A7" s="35"/>
      <c r="B7" s="37"/>
      <c r="C7" s="39"/>
      <c r="D7" s="41"/>
      <c r="E7" s="19" t="s">
        <v>0</v>
      </c>
      <c r="F7" s="19" t="s">
        <v>0</v>
      </c>
      <c r="G7" s="19" t="s">
        <v>0</v>
      </c>
      <c r="H7" s="19" t="s">
        <v>0</v>
      </c>
      <c r="I7" s="19" t="s">
        <v>0</v>
      </c>
      <c r="J7" s="19" t="s">
        <v>0</v>
      </c>
      <c r="K7" s="23"/>
      <c r="L7" s="23"/>
      <c r="M7" s="23"/>
      <c r="N7" s="23"/>
      <c r="O7" s="23"/>
      <c r="P7" s="23"/>
      <c r="Q7" s="23"/>
      <c r="R7" s="29"/>
      <c r="S7" s="29"/>
      <c r="T7" s="29"/>
      <c r="U7" s="29"/>
      <c r="V7" s="29"/>
      <c r="W7" s="29"/>
      <c r="X7" s="2" t="s">
        <v>0</v>
      </c>
      <c r="Y7" s="2" t="s">
        <v>0</v>
      </c>
    </row>
    <row r="8" spans="1:25" s="9" customFormat="1" ht="14.25" x14ac:dyDescent="0.2">
      <c r="A8" s="20" t="s">
        <v>53</v>
      </c>
      <c r="B8" s="10" t="s">
        <v>9</v>
      </c>
      <c r="C8" s="10"/>
      <c r="D8" s="10"/>
      <c r="E8" s="11"/>
      <c r="F8" s="10"/>
      <c r="G8" s="10"/>
      <c r="H8" s="10"/>
      <c r="I8" s="10"/>
      <c r="J8" s="10"/>
      <c r="K8" s="10"/>
      <c r="L8" s="10"/>
      <c r="M8" s="10"/>
      <c r="N8" s="5">
        <v>0</v>
      </c>
      <c r="O8" s="5">
        <v>112146473.15000001</v>
      </c>
      <c r="P8" s="5">
        <f>Q8-O8</f>
        <v>10430266.519999996</v>
      </c>
      <c r="Q8" s="5">
        <v>122576739.67</v>
      </c>
      <c r="R8" s="5">
        <v>122576739.67</v>
      </c>
      <c r="S8" s="5">
        <v>122576739.67</v>
      </c>
      <c r="T8" s="5">
        <v>0</v>
      </c>
      <c r="U8" s="5">
        <v>0</v>
      </c>
      <c r="V8" s="5">
        <v>0</v>
      </c>
      <c r="W8" s="5">
        <v>0</v>
      </c>
      <c r="X8" s="5">
        <v>171671.76</v>
      </c>
      <c r="Y8" s="5">
        <v>2530603.1</v>
      </c>
    </row>
    <row r="9" spans="1:25" s="9" customFormat="1" ht="14.25" outlineLevel="1" x14ac:dyDescent="0.2">
      <c r="A9" s="20" t="s">
        <v>48</v>
      </c>
      <c r="B9" s="10" t="s">
        <v>10</v>
      </c>
      <c r="C9" s="10"/>
      <c r="D9" s="10"/>
      <c r="E9" s="11"/>
      <c r="F9" s="10"/>
      <c r="G9" s="10"/>
      <c r="H9" s="10"/>
      <c r="I9" s="10"/>
      <c r="J9" s="10"/>
      <c r="K9" s="10"/>
      <c r="L9" s="10"/>
      <c r="M9" s="10"/>
      <c r="N9" s="5">
        <v>0</v>
      </c>
      <c r="O9" s="5">
        <v>40548194</v>
      </c>
      <c r="P9" s="5">
        <f t="shared" ref="P9:P30" si="0">Q9-O9</f>
        <v>0</v>
      </c>
      <c r="Q9" s="5">
        <v>40548194</v>
      </c>
      <c r="R9" s="5">
        <v>40548194</v>
      </c>
      <c r="S9" s="5">
        <v>40548194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1973578.48</v>
      </c>
    </row>
    <row r="10" spans="1:25" s="9" customFormat="1" ht="18.75" outlineLevel="1" x14ac:dyDescent="0.2">
      <c r="A10" s="21" t="s">
        <v>46</v>
      </c>
      <c r="B10" s="10"/>
      <c r="C10" s="10"/>
      <c r="D10" s="10"/>
      <c r="E10" s="11"/>
      <c r="F10" s="10"/>
      <c r="G10" s="10"/>
      <c r="H10" s="10"/>
      <c r="I10" s="10"/>
      <c r="J10" s="10"/>
      <c r="K10" s="10"/>
      <c r="L10" s="10"/>
      <c r="M10" s="10"/>
      <c r="N10" s="5"/>
      <c r="O10" s="5">
        <f>O11+O13+O15+O17</f>
        <v>31773194</v>
      </c>
      <c r="P10" s="5">
        <f t="shared" ref="P10:Q10" si="1">P11+P13+P15+P17</f>
        <v>0</v>
      </c>
      <c r="Q10" s="5">
        <f t="shared" si="1"/>
        <v>31773194</v>
      </c>
      <c r="R10" s="5"/>
      <c r="S10" s="5"/>
      <c r="T10" s="5"/>
      <c r="U10" s="5"/>
      <c r="V10" s="5"/>
      <c r="W10" s="5"/>
      <c r="X10" s="5"/>
      <c r="Y10" s="5"/>
    </row>
    <row r="11" spans="1:25" s="9" customFormat="1" ht="14.25" outlineLevel="2" x14ac:dyDescent="0.2">
      <c r="A11" s="20" t="s">
        <v>47</v>
      </c>
      <c r="B11" s="10" t="s">
        <v>11</v>
      </c>
      <c r="C11" s="10"/>
      <c r="D11" s="10"/>
      <c r="E11" s="11"/>
      <c r="F11" s="10"/>
      <c r="G11" s="10"/>
      <c r="H11" s="10"/>
      <c r="I11" s="10"/>
      <c r="J11" s="10"/>
      <c r="K11" s="10"/>
      <c r="L11" s="10"/>
      <c r="M11" s="10"/>
      <c r="N11" s="5">
        <v>0</v>
      </c>
      <c r="O11" s="5">
        <v>14236904</v>
      </c>
      <c r="P11" s="5">
        <f t="shared" si="0"/>
        <v>0</v>
      </c>
      <c r="Q11" s="5">
        <v>14236904</v>
      </c>
      <c r="R11" s="5">
        <v>14236904</v>
      </c>
      <c r="S11" s="5">
        <v>14236904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840997.94</v>
      </c>
    </row>
    <row r="12" spans="1:25" outlineLevel="4" x14ac:dyDescent="0.25">
      <c r="A12" s="15" t="s">
        <v>13</v>
      </c>
      <c r="B12" s="3" t="s">
        <v>12</v>
      </c>
      <c r="C12" s="3"/>
      <c r="D12" s="3"/>
      <c r="E12" s="4"/>
      <c r="F12" s="3"/>
      <c r="G12" s="3"/>
      <c r="H12" s="3"/>
      <c r="I12" s="3"/>
      <c r="J12" s="3"/>
      <c r="K12" s="3"/>
      <c r="L12" s="3"/>
      <c r="M12" s="3"/>
      <c r="N12" s="12">
        <v>0</v>
      </c>
      <c r="O12" s="12">
        <v>14236904</v>
      </c>
      <c r="P12" s="5">
        <f t="shared" si="0"/>
        <v>0</v>
      </c>
      <c r="Q12" s="12">
        <v>14236904</v>
      </c>
      <c r="R12" s="12">
        <v>14236904</v>
      </c>
      <c r="S12" s="12">
        <v>14236904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840997.94</v>
      </c>
    </row>
    <row r="13" spans="1:25" s="9" customFormat="1" ht="38.25" outlineLevel="2" x14ac:dyDescent="0.2">
      <c r="A13" s="20" t="s">
        <v>15</v>
      </c>
      <c r="B13" s="10" t="s">
        <v>14</v>
      </c>
      <c r="C13" s="10"/>
      <c r="D13" s="10"/>
      <c r="E13" s="11"/>
      <c r="F13" s="10"/>
      <c r="G13" s="10"/>
      <c r="H13" s="10"/>
      <c r="I13" s="10"/>
      <c r="J13" s="10"/>
      <c r="K13" s="10"/>
      <c r="L13" s="10"/>
      <c r="M13" s="10"/>
      <c r="N13" s="5">
        <v>0</v>
      </c>
      <c r="O13" s="5">
        <v>1820290</v>
      </c>
      <c r="P13" s="5">
        <f t="shared" si="0"/>
        <v>0</v>
      </c>
      <c r="Q13" s="5">
        <v>1820290</v>
      </c>
      <c r="R13" s="5">
        <v>1820290</v>
      </c>
      <c r="S13" s="5">
        <v>1820290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170495.12</v>
      </c>
    </row>
    <row r="14" spans="1:25" ht="25.5" outlineLevel="4" x14ac:dyDescent="0.25">
      <c r="A14" s="15" t="s">
        <v>17</v>
      </c>
      <c r="B14" s="3" t="s">
        <v>16</v>
      </c>
      <c r="C14" s="3"/>
      <c r="D14" s="3"/>
      <c r="E14" s="4"/>
      <c r="F14" s="3"/>
      <c r="G14" s="3"/>
      <c r="H14" s="3"/>
      <c r="I14" s="3"/>
      <c r="J14" s="3"/>
      <c r="K14" s="3"/>
      <c r="L14" s="3"/>
      <c r="M14" s="3"/>
      <c r="N14" s="12">
        <v>0</v>
      </c>
      <c r="O14" s="12">
        <v>1820290</v>
      </c>
      <c r="P14" s="5">
        <f t="shared" si="0"/>
        <v>0</v>
      </c>
      <c r="Q14" s="12">
        <v>1820290</v>
      </c>
      <c r="R14" s="12">
        <v>1820290</v>
      </c>
      <c r="S14" s="12">
        <v>1820290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170495.12</v>
      </c>
    </row>
    <row r="15" spans="1:25" s="9" customFormat="1" ht="14.25" outlineLevel="2" x14ac:dyDescent="0.2">
      <c r="A15" s="20" t="s">
        <v>19</v>
      </c>
      <c r="B15" s="10" t="s">
        <v>18</v>
      </c>
      <c r="C15" s="10"/>
      <c r="D15" s="10"/>
      <c r="E15" s="11"/>
      <c r="F15" s="10"/>
      <c r="G15" s="10"/>
      <c r="H15" s="10"/>
      <c r="I15" s="10"/>
      <c r="J15" s="10"/>
      <c r="K15" s="10"/>
      <c r="L15" s="10"/>
      <c r="M15" s="10"/>
      <c r="N15" s="5">
        <v>0</v>
      </c>
      <c r="O15" s="5">
        <v>8800000</v>
      </c>
      <c r="P15" s="5">
        <f t="shared" si="0"/>
        <v>0</v>
      </c>
      <c r="Q15" s="5">
        <v>8800000</v>
      </c>
      <c r="R15" s="5">
        <v>8800000</v>
      </c>
      <c r="S15" s="5">
        <v>8800000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550027.94999999995</v>
      </c>
    </row>
    <row r="16" spans="1:25" ht="25.5" outlineLevel="4" x14ac:dyDescent="0.25">
      <c r="A16" s="15" t="s">
        <v>21</v>
      </c>
      <c r="B16" s="3" t="s">
        <v>20</v>
      </c>
      <c r="C16" s="3"/>
      <c r="D16" s="3"/>
      <c r="E16" s="4"/>
      <c r="F16" s="3"/>
      <c r="G16" s="3"/>
      <c r="H16" s="3"/>
      <c r="I16" s="3"/>
      <c r="J16" s="3"/>
      <c r="K16" s="3"/>
      <c r="L16" s="3"/>
      <c r="M16" s="3"/>
      <c r="N16" s="12">
        <v>0</v>
      </c>
      <c r="O16" s="12">
        <v>8800000</v>
      </c>
      <c r="P16" s="5">
        <f t="shared" si="0"/>
        <v>0</v>
      </c>
      <c r="Q16" s="12">
        <v>8800000</v>
      </c>
      <c r="R16" s="12">
        <v>8800000</v>
      </c>
      <c r="S16" s="12">
        <v>8800000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550027.94999999995</v>
      </c>
    </row>
    <row r="17" spans="1:25" s="9" customFormat="1" ht="14.25" outlineLevel="2" x14ac:dyDescent="0.2">
      <c r="A17" s="20" t="s">
        <v>23</v>
      </c>
      <c r="B17" s="10" t="s">
        <v>22</v>
      </c>
      <c r="C17" s="10"/>
      <c r="D17" s="10"/>
      <c r="E17" s="11"/>
      <c r="F17" s="10"/>
      <c r="G17" s="10"/>
      <c r="H17" s="10"/>
      <c r="I17" s="10"/>
      <c r="J17" s="10"/>
      <c r="K17" s="10"/>
      <c r="L17" s="10"/>
      <c r="M17" s="10"/>
      <c r="N17" s="5">
        <v>0</v>
      </c>
      <c r="O17" s="5">
        <v>6916000</v>
      </c>
      <c r="P17" s="5">
        <f t="shared" si="0"/>
        <v>0</v>
      </c>
      <c r="Q17" s="5">
        <v>6916000</v>
      </c>
      <c r="R17" s="5">
        <v>6916000</v>
      </c>
      <c r="S17" s="5">
        <v>6916000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301652.94</v>
      </c>
    </row>
    <row r="18" spans="1:25" outlineLevel="4" x14ac:dyDescent="0.25">
      <c r="A18" s="15" t="s">
        <v>25</v>
      </c>
      <c r="B18" s="3" t="s">
        <v>24</v>
      </c>
      <c r="C18" s="3"/>
      <c r="D18" s="3"/>
      <c r="E18" s="4"/>
      <c r="F18" s="3"/>
      <c r="G18" s="3"/>
      <c r="H18" s="3"/>
      <c r="I18" s="3"/>
      <c r="J18" s="3"/>
      <c r="K18" s="3"/>
      <c r="L18" s="3"/>
      <c r="M18" s="3"/>
      <c r="N18" s="12">
        <v>0</v>
      </c>
      <c r="O18" s="12">
        <v>3100000</v>
      </c>
      <c r="P18" s="5">
        <f t="shared" si="0"/>
        <v>0</v>
      </c>
      <c r="Q18" s="12">
        <v>3100000</v>
      </c>
      <c r="R18" s="12">
        <v>3100000</v>
      </c>
      <c r="S18" s="12">
        <v>3100000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218801.72</v>
      </c>
    </row>
    <row r="19" spans="1:25" s="9" customFormat="1" ht="14.25" outlineLevel="4" x14ac:dyDescent="0.2">
      <c r="A19" s="20" t="s">
        <v>27</v>
      </c>
      <c r="B19" s="10" t="s">
        <v>26</v>
      </c>
      <c r="C19" s="10"/>
      <c r="D19" s="10"/>
      <c r="E19" s="11"/>
      <c r="F19" s="10"/>
      <c r="G19" s="10"/>
      <c r="H19" s="10"/>
      <c r="I19" s="10"/>
      <c r="J19" s="10"/>
      <c r="K19" s="10"/>
      <c r="L19" s="10"/>
      <c r="M19" s="10"/>
      <c r="N19" s="5">
        <v>0</v>
      </c>
      <c r="O19" s="5">
        <v>3816000</v>
      </c>
      <c r="P19" s="5">
        <f t="shared" si="0"/>
        <v>0</v>
      </c>
      <c r="Q19" s="5">
        <v>3816000</v>
      </c>
      <c r="R19" s="5">
        <v>3816000</v>
      </c>
      <c r="S19" s="5">
        <v>3816000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82851.22</v>
      </c>
    </row>
    <row r="20" spans="1:25" outlineLevel="5" x14ac:dyDescent="0.25">
      <c r="A20" s="15" t="s">
        <v>29</v>
      </c>
      <c r="B20" s="3" t="s">
        <v>28</v>
      </c>
      <c r="C20" s="3"/>
      <c r="D20" s="3"/>
      <c r="E20" s="4"/>
      <c r="F20" s="3"/>
      <c r="G20" s="3"/>
      <c r="H20" s="3"/>
      <c r="I20" s="3"/>
      <c r="J20" s="3"/>
      <c r="K20" s="3"/>
      <c r="L20" s="3"/>
      <c r="M20" s="3"/>
      <c r="N20" s="12">
        <v>0</v>
      </c>
      <c r="O20" s="12">
        <v>2316000</v>
      </c>
      <c r="P20" s="5">
        <f t="shared" si="0"/>
        <v>0</v>
      </c>
      <c r="Q20" s="12">
        <v>2316000</v>
      </c>
      <c r="R20" s="12">
        <v>2316000</v>
      </c>
      <c r="S20" s="12">
        <v>2316000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32241.29</v>
      </c>
    </row>
    <row r="21" spans="1:25" outlineLevel="5" x14ac:dyDescent="0.25">
      <c r="A21" s="15" t="s">
        <v>31</v>
      </c>
      <c r="B21" s="3" t="s">
        <v>30</v>
      </c>
      <c r="C21" s="3"/>
      <c r="D21" s="3"/>
      <c r="E21" s="4"/>
      <c r="F21" s="3"/>
      <c r="G21" s="3"/>
      <c r="H21" s="3"/>
      <c r="I21" s="3"/>
      <c r="J21" s="3"/>
      <c r="K21" s="3"/>
      <c r="L21" s="3"/>
      <c r="M21" s="3"/>
      <c r="N21" s="12">
        <v>0</v>
      </c>
      <c r="O21" s="12">
        <v>1500000</v>
      </c>
      <c r="P21" s="5">
        <f t="shared" si="0"/>
        <v>0</v>
      </c>
      <c r="Q21" s="12">
        <v>1500000</v>
      </c>
      <c r="R21" s="12">
        <v>1500000</v>
      </c>
      <c r="S21" s="12">
        <v>1500000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50609.93</v>
      </c>
    </row>
    <row r="22" spans="1:25" ht="22.9" customHeight="1" outlineLevel="5" x14ac:dyDescent="0.25">
      <c r="A22" s="21" t="s">
        <v>50</v>
      </c>
      <c r="B22" s="10"/>
      <c r="C22" s="10"/>
      <c r="D22" s="10"/>
      <c r="E22" s="11"/>
      <c r="F22" s="10"/>
      <c r="G22" s="10"/>
      <c r="H22" s="10"/>
      <c r="I22" s="10"/>
      <c r="J22" s="10"/>
      <c r="K22" s="10"/>
      <c r="L22" s="10"/>
      <c r="M22" s="10"/>
      <c r="N22" s="5"/>
      <c r="O22" s="5">
        <f>O23+O24+O25+O26+O27+O28</f>
        <v>8775000</v>
      </c>
      <c r="P22" s="5">
        <f t="shared" ref="P22:Q22" si="2">P23+P24+P25+P26+P27+P28</f>
        <v>0</v>
      </c>
      <c r="Q22" s="5">
        <f t="shared" si="2"/>
        <v>8775000</v>
      </c>
      <c r="R22" s="12"/>
      <c r="S22" s="12"/>
      <c r="T22" s="12"/>
      <c r="U22" s="12"/>
      <c r="V22" s="12"/>
      <c r="W22" s="12"/>
      <c r="X22" s="12"/>
      <c r="Y22" s="12"/>
    </row>
    <row r="23" spans="1:25" ht="38.25" outlineLevel="2" x14ac:dyDescent="0.25">
      <c r="A23" s="15" t="s">
        <v>33</v>
      </c>
      <c r="B23" s="3" t="s">
        <v>32</v>
      </c>
      <c r="C23" s="3"/>
      <c r="D23" s="3"/>
      <c r="E23" s="4"/>
      <c r="F23" s="3"/>
      <c r="G23" s="3"/>
      <c r="H23" s="3"/>
      <c r="I23" s="3"/>
      <c r="J23" s="3"/>
      <c r="K23" s="3"/>
      <c r="L23" s="3"/>
      <c r="M23" s="3"/>
      <c r="N23" s="12">
        <v>0</v>
      </c>
      <c r="O23" s="12">
        <v>470000</v>
      </c>
      <c r="P23" s="5">
        <f t="shared" si="0"/>
        <v>0</v>
      </c>
      <c r="Q23" s="12">
        <v>470000</v>
      </c>
      <c r="R23" s="12">
        <v>470000</v>
      </c>
      <c r="S23" s="12">
        <v>470000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24394.28</v>
      </c>
    </row>
    <row r="24" spans="1:25" ht="25.5" outlineLevel="2" x14ac:dyDescent="0.25">
      <c r="A24" s="15" t="s">
        <v>35</v>
      </c>
      <c r="B24" s="3" t="s">
        <v>34</v>
      </c>
      <c r="C24" s="3"/>
      <c r="D24" s="3"/>
      <c r="E24" s="4"/>
      <c r="F24" s="3"/>
      <c r="G24" s="3"/>
      <c r="H24" s="3"/>
      <c r="I24" s="3"/>
      <c r="J24" s="3"/>
      <c r="K24" s="3"/>
      <c r="L24" s="3"/>
      <c r="M24" s="3"/>
      <c r="N24" s="12">
        <v>0</v>
      </c>
      <c r="O24" s="12">
        <v>3000000</v>
      </c>
      <c r="P24" s="5">
        <f t="shared" si="0"/>
        <v>0</v>
      </c>
      <c r="Q24" s="12">
        <v>3000000</v>
      </c>
      <c r="R24" s="12">
        <v>3000000</v>
      </c>
      <c r="S24" s="12">
        <v>3000000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78500</v>
      </c>
    </row>
    <row r="25" spans="1:25" ht="25.5" outlineLevel="2" x14ac:dyDescent="0.25">
      <c r="A25" s="15" t="s">
        <v>37</v>
      </c>
      <c r="B25" s="3" t="s">
        <v>36</v>
      </c>
      <c r="C25" s="3"/>
      <c r="D25" s="3"/>
      <c r="E25" s="4"/>
      <c r="F25" s="3"/>
      <c r="G25" s="3"/>
      <c r="H25" s="3"/>
      <c r="I25" s="3"/>
      <c r="J25" s="3"/>
      <c r="K25" s="3"/>
      <c r="L25" s="3"/>
      <c r="M25" s="3"/>
      <c r="N25" s="12">
        <v>0</v>
      </c>
      <c r="O25" s="12">
        <v>5100000</v>
      </c>
      <c r="P25" s="5">
        <f t="shared" si="0"/>
        <v>0</v>
      </c>
      <c r="Q25" s="12">
        <v>5100000</v>
      </c>
      <c r="R25" s="12">
        <v>5100000</v>
      </c>
      <c r="S25" s="12">
        <v>5100000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7317.45</v>
      </c>
    </row>
    <row r="26" spans="1:25" outlineLevel="2" x14ac:dyDescent="0.25">
      <c r="A26" s="15" t="s">
        <v>39</v>
      </c>
      <c r="B26" s="3" t="s">
        <v>38</v>
      </c>
      <c r="C26" s="3"/>
      <c r="D26" s="3"/>
      <c r="E26" s="4"/>
      <c r="F26" s="3"/>
      <c r="G26" s="3"/>
      <c r="H26" s="3"/>
      <c r="I26" s="3"/>
      <c r="J26" s="3"/>
      <c r="K26" s="3"/>
      <c r="L26" s="3"/>
      <c r="M26" s="3"/>
      <c r="N26" s="12">
        <v>0</v>
      </c>
      <c r="O26" s="12">
        <v>5000</v>
      </c>
      <c r="P26" s="5">
        <f t="shared" si="0"/>
        <v>0</v>
      </c>
      <c r="Q26" s="12">
        <v>5000</v>
      </c>
      <c r="R26" s="12">
        <v>5000</v>
      </c>
      <c r="S26" s="12">
        <v>5000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</row>
    <row r="27" spans="1:25" outlineLevel="2" x14ac:dyDescent="0.25">
      <c r="A27" s="15" t="s">
        <v>41</v>
      </c>
      <c r="B27" s="3" t="s">
        <v>40</v>
      </c>
      <c r="C27" s="3"/>
      <c r="D27" s="3"/>
      <c r="E27" s="4"/>
      <c r="F27" s="3"/>
      <c r="G27" s="3"/>
      <c r="H27" s="3"/>
      <c r="I27" s="3"/>
      <c r="J27" s="3"/>
      <c r="K27" s="3"/>
      <c r="L27" s="3"/>
      <c r="M27" s="3"/>
      <c r="N27" s="12">
        <v>0</v>
      </c>
      <c r="O27" s="12">
        <v>50000</v>
      </c>
      <c r="P27" s="5">
        <f t="shared" si="0"/>
        <v>0</v>
      </c>
      <c r="Q27" s="12">
        <v>50000</v>
      </c>
      <c r="R27" s="12">
        <v>50000</v>
      </c>
      <c r="S27" s="12">
        <v>50000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</row>
    <row r="28" spans="1:25" outlineLevel="2" x14ac:dyDescent="0.25">
      <c r="A28" s="15" t="s">
        <v>43</v>
      </c>
      <c r="B28" s="3" t="s">
        <v>42</v>
      </c>
      <c r="C28" s="3"/>
      <c r="D28" s="3"/>
      <c r="E28" s="4"/>
      <c r="F28" s="3"/>
      <c r="G28" s="3"/>
      <c r="H28" s="3"/>
      <c r="I28" s="3"/>
      <c r="J28" s="3"/>
      <c r="K28" s="3"/>
      <c r="L28" s="3"/>
      <c r="M28" s="3"/>
      <c r="N28" s="12">
        <v>0</v>
      </c>
      <c r="O28" s="12">
        <v>150000</v>
      </c>
      <c r="P28" s="5">
        <f t="shared" si="0"/>
        <v>0</v>
      </c>
      <c r="Q28" s="12">
        <v>150000</v>
      </c>
      <c r="R28" s="12">
        <v>150000</v>
      </c>
      <c r="S28" s="12">
        <v>150000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192.8</v>
      </c>
    </row>
    <row r="29" spans="1:25" s="9" customFormat="1" ht="14.25" outlineLevel="1" x14ac:dyDescent="0.2">
      <c r="A29" s="20" t="s">
        <v>45</v>
      </c>
      <c r="B29" s="10" t="s">
        <v>44</v>
      </c>
      <c r="C29" s="10"/>
      <c r="D29" s="10"/>
      <c r="E29" s="11"/>
      <c r="F29" s="10"/>
      <c r="G29" s="10"/>
      <c r="H29" s="10"/>
      <c r="I29" s="10"/>
      <c r="J29" s="10"/>
      <c r="K29" s="10"/>
      <c r="L29" s="10"/>
      <c r="M29" s="10"/>
      <c r="N29" s="5">
        <v>0</v>
      </c>
      <c r="O29" s="5">
        <v>71598279.150000006</v>
      </c>
      <c r="P29" s="5">
        <f t="shared" si="0"/>
        <v>10430266.519999996</v>
      </c>
      <c r="Q29" s="5">
        <v>82028545.670000002</v>
      </c>
      <c r="R29" s="5">
        <v>82028545.670000002</v>
      </c>
      <c r="S29" s="5">
        <v>82028545.670000002</v>
      </c>
      <c r="T29" s="5">
        <v>0</v>
      </c>
      <c r="U29" s="5">
        <v>0</v>
      </c>
      <c r="V29" s="5">
        <v>0</v>
      </c>
      <c r="W29" s="5">
        <v>0</v>
      </c>
      <c r="X29" s="5">
        <v>171671.76</v>
      </c>
      <c r="Y29" s="5">
        <v>557024.62</v>
      </c>
    </row>
    <row r="30" spans="1:25" ht="18.600000000000001" customHeight="1" x14ac:dyDescent="0.25">
      <c r="A30" s="31" t="s">
        <v>51</v>
      </c>
      <c r="B30" s="31"/>
      <c r="C30" s="31"/>
      <c r="D30" s="31"/>
      <c r="E30" s="31"/>
      <c r="F30" s="31"/>
      <c r="G30" s="31"/>
      <c r="H30" s="13"/>
      <c r="I30" s="13"/>
      <c r="J30" s="13"/>
      <c r="K30" s="13"/>
      <c r="L30" s="13"/>
      <c r="M30" s="13"/>
      <c r="N30" s="14">
        <v>0</v>
      </c>
      <c r="O30" s="6">
        <v>112146473.15000001</v>
      </c>
      <c r="P30" s="5">
        <f t="shared" si="0"/>
        <v>10430266.519999996</v>
      </c>
      <c r="Q30" s="6">
        <v>122576739.67</v>
      </c>
      <c r="R30" s="14">
        <v>122576739.67</v>
      </c>
      <c r="S30" s="14">
        <v>122576739.67</v>
      </c>
      <c r="T30" s="14">
        <v>0</v>
      </c>
      <c r="U30" s="14">
        <v>0</v>
      </c>
      <c r="V30" s="14">
        <v>0</v>
      </c>
      <c r="W30" s="14">
        <v>0</v>
      </c>
      <c r="X30" s="14">
        <v>171671.76</v>
      </c>
      <c r="Y30" s="14">
        <v>2530603.1</v>
      </c>
    </row>
    <row r="31" spans="1:25" ht="12.75" customHeight="1" x14ac:dyDescent="0.25">
      <c r="A31" s="1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</sheetData>
  <mergeCells count="26">
    <mergeCell ref="A32:Y32"/>
    <mergeCell ref="A30:G30"/>
    <mergeCell ref="E6:G6"/>
    <mergeCell ref="A6:A7"/>
    <mergeCell ref="B6:B7"/>
    <mergeCell ref="C6:C7"/>
    <mergeCell ref="D6:D7"/>
    <mergeCell ref="H6:J6"/>
    <mergeCell ref="K6:K7"/>
    <mergeCell ref="L6:L7"/>
    <mergeCell ref="M6:M7"/>
    <mergeCell ref="N6:N7"/>
    <mergeCell ref="O6:O7"/>
    <mergeCell ref="A2:Y2"/>
    <mergeCell ref="A3:Y3"/>
    <mergeCell ref="A4:Y4"/>
    <mergeCell ref="X6:Y6"/>
    <mergeCell ref="T6:T7"/>
    <mergeCell ref="S6:S7"/>
    <mergeCell ref="U6:U7"/>
    <mergeCell ref="V6:V7"/>
    <mergeCell ref="W6:W7"/>
    <mergeCell ref="P6:P7"/>
    <mergeCell ref="Q6:Q7"/>
    <mergeCell ref="R6:R7"/>
    <mergeCell ref="A5:Y5"/>
  </mergeCells>
  <pageMargins left="0.39370078740157483" right="0.39370078740157483" top="0.59055118110236227" bottom="0.59055118110236227" header="0.39370078740157483" footer="0.39370078740157483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01.2022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Вариант (новый от 02.02.2021 10:42:30)&lt;/VariantName&gt;&#10;  &lt;VariantLink&gt;59138371&lt;/VariantLink&gt;&#10;  &lt;ReportCode&gt;C09D7D66075D40F4A403344C226A1C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754D0CC-F001-420A-ACFA-68B09463C1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Пользователь Windows</cp:lastModifiedBy>
  <cp:lastPrinted>2022-02-08T05:38:13Z</cp:lastPrinted>
  <dcterms:created xsi:type="dcterms:W3CDTF">2022-02-03T11:55:53Z</dcterms:created>
  <dcterms:modified xsi:type="dcterms:W3CDTF">2022-02-08T05:38:15Z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Вариант (новый от 02.02.2021 10_42_30)(21).xlsx</vt:lpwstr>
  </property>
  <property fmtid="{D5CDD505-2E9C-101B-9397-08002B2CF9AE}" pid="4" name="Версия клиента">
    <vt:lpwstr>21.2.9.1240 (.NET 4.0)</vt:lpwstr>
  </property>
  <property fmtid="{D5CDD505-2E9C-101B-9397-08002B2CF9AE}" pid="5" name="Версия базы">
    <vt:lpwstr>21.2.2481.699450729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